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80" windowWidth="11640" windowHeight="795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Лист1!$A$3:$J$220</definedName>
    <definedName name="_xlnm.Print_Titles" localSheetId="0">Лист1!$3:$3</definedName>
  </definedNames>
  <calcPr calcId="145621"/>
</workbook>
</file>

<file path=xl/calcChain.xml><?xml version="1.0" encoding="utf-8"?>
<calcChain xmlns="http://schemas.openxmlformats.org/spreadsheetml/2006/main">
  <c r="B176" i="1" l="1"/>
  <c r="B177" i="1"/>
  <c r="B178" i="1"/>
  <c r="B174" i="1"/>
  <c r="B175" i="1"/>
  <c r="B171" i="1"/>
  <c r="B172" i="1"/>
  <c r="B173" i="1"/>
  <c r="C129" i="1"/>
  <c r="C130" i="1"/>
  <c r="C131" i="1"/>
  <c r="C132" i="1"/>
  <c r="C133" i="1"/>
  <c r="C134" i="1"/>
  <c r="D129" i="1"/>
  <c r="D130" i="1"/>
  <c r="D131" i="1"/>
  <c r="D132" i="1"/>
  <c r="D133" i="1"/>
  <c r="D134" i="1"/>
  <c r="B129" i="1"/>
  <c r="B130" i="1"/>
  <c r="B131" i="1"/>
  <c r="B132" i="1"/>
  <c r="B133" i="1"/>
  <c r="B134" i="1"/>
  <c r="E129" i="1"/>
  <c r="E130" i="1"/>
  <c r="E131" i="1"/>
  <c r="E132" i="1"/>
  <c r="E133" i="1"/>
  <c r="E134" i="1"/>
  <c r="H129" i="1"/>
  <c r="H130" i="1"/>
  <c r="H131" i="1"/>
  <c r="H132" i="1"/>
  <c r="H133" i="1"/>
  <c r="H134" i="1"/>
  <c r="J58" i="1"/>
  <c r="J59" i="1"/>
  <c r="J60" i="1"/>
  <c r="J61" i="1"/>
  <c r="J62" i="1"/>
  <c r="J57" i="1"/>
  <c r="J47" i="1"/>
  <c r="J48" i="1"/>
  <c r="J45" i="1"/>
  <c r="J44" i="1"/>
  <c r="C163" i="1"/>
  <c r="C164" i="1"/>
  <c r="C165" i="1"/>
  <c r="C166" i="1"/>
  <c r="C167" i="1"/>
  <c r="C168" i="1"/>
  <c r="D163" i="1"/>
  <c r="D164" i="1"/>
  <c r="D165" i="1"/>
  <c r="D166" i="1"/>
  <c r="D167" i="1"/>
  <c r="D168" i="1"/>
  <c r="B163" i="1"/>
  <c r="B164" i="1"/>
  <c r="B165" i="1"/>
  <c r="B166" i="1"/>
  <c r="B167" i="1"/>
  <c r="B168" i="1"/>
  <c r="I49" i="1"/>
  <c r="I50" i="1"/>
  <c r="I51" i="1"/>
  <c r="I52" i="1"/>
  <c r="C49" i="1"/>
  <c r="C50" i="1"/>
  <c r="C51" i="1"/>
  <c r="C52" i="1"/>
  <c r="B49" i="1"/>
  <c r="B50" i="1"/>
  <c r="B51" i="1"/>
  <c r="B52" i="1"/>
  <c r="C108" i="1" l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C42" i="1" l="1"/>
  <c r="C43" i="1"/>
  <c r="C44" i="1"/>
  <c r="C45" i="1"/>
  <c r="H42" i="1"/>
  <c r="H43" i="1"/>
  <c r="H44" i="1"/>
  <c r="H45" i="1"/>
  <c r="B42" i="1"/>
  <c r="B43" i="1"/>
  <c r="B44" i="1"/>
  <c r="B45" i="1"/>
  <c r="C38" i="1"/>
  <c r="C39" i="1"/>
  <c r="C40" i="1"/>
  <c r="C41" i="1"/>
  <c r="H38" i="1"/>
  <c r="H39" i="1"/>
  <c r="H40" i="1"/>
  <c r="H41" i="1"/>
  <c r="B38" i="1"/>
  <c r="B39" i="1"/>
  <c r="B40" i="1"/>
  <c r="B41" i="1"/>
  <c r="I31" i="1"/>
  <c r="I32" i="1"/>
  <c r="I33" i="1"/>
  <c r="B31" i="1"/>
  <c r="B32" i="1"/>
  <c r="B33" i="1"/>
  <c r="C82" i="1" l="1"/>
  <c r="C83" i="1"/>
  <c r="C84" i="1"/>
  <c r="B82" i="1"/>
  <c r="B83" i="1"/>
  <c r="B84" i="1"/>
  <c r="C153" i="1"/>
  <c r="C154" i="1"/>
  <c r="B153" i="1"/>
  <c r="B154" i="1"/>
  <c r="C22" i="1"/>
  <c r="C23" i="1"/>
  <c r="C24" i="1"/>
  <c r="I22" i="1"/>
  <c r="I23" i="1"/>
  <c r="I24" i="1"/>
  <c r="B16" i="1" l="1"/>
</calcChain>
</file>

<file path=xl/sharedStrings.xml><?xml version="1.0" encoding="utf-8"?>
<sst xmlns="http://schemas.openxmlformats.org/spreadsheetml/2006/main" count="1193" uniqueCount="479">
  <si>
    <t>Реестр участников Муниципального этапа краевой выставки-конкурса                                                                                                    художественного творчества "Арт-город" 2018 год</t>
  </si>
  <si>
    <t>№</t>
  </si>
  <si>
    <t>ФИ ребенка</t>
  </si>
  <si>
    <t>Название работы, техникака</t>
  </si>
  <si>
    <t xml:space="preserve">номинация </t>
  </si>
  <si>
    <t>дата рождения</t>
  </si>
  <si>
    <t>УДО</t>
  </si>
  <si>
    <t>Школа</t>
  </si>
  <si>
    <t>Класс</t>
  </si>
  <si>
    <t>Педагог , подготовивший конкурсанта, ОУ</t>
  </si>
  <si>
    <t>Возростная категория</t>
  </si>
  <si>
    <t>Ладкин Арсений Владимирович</t>
  </si>
  <si>
    <t>"Осень в горах"</t>
  </si>
  <si>
    <t>Живопись</t>
  </si>
  <si>
    <t>5 лет</t>
  </si>
  <si>
    <t>МАДОУ Детский сад 11</t>
  </si>
  <si>
    <t>Горбунова  Наталья Вячеславовна</t>
  </si>
  <si>
    <t>Тюлин Даниил Викторович</t>
  </si>
  <si>
    <t>"Сквер Миндовского"</t>
  </si>
  <si>
    <t>Жуковская Тамара Яковлевна</t>
  </si>
  <si>
    <t>Логинова Екатерина</t>
  </si>
  <si>
    <t>"Летняя ночь в Парме"</t>
  </si>
  <si>
    <t>дпи "Художественные ремесла" батик</t>
  </si>
  <si>
    <t>МАДОУ "Детский сад № 17"</t>
  </si>
  <si>
    <t>старшая группа</t>
  </si>
  <si>
    <t>Н.В. Денисламова, Н.Н. Мамонова</t>
  </si>
  <si>
    <t>Соколова Вероника</t>
  </si>
  <si>
    <t>"Ежик в тумане"</t>
  </si>
  <si>
    <t>дпи "На своей земле"</t>
  </si>
  <si>
    <t>Г.М. Бабина,                                           С.Г. Соловьева</t>
  </si>
  <si>
    <t>Чирков Денис</t>
  </si>
  <si>
    <t>«Утешница с конфетой»</t>
  </si>
  <si>
    <t>«Декоративно- прикладное искусство»</t>
  </si>
  <si>
    <t>МАДОУ «Детский сад №56»</t>
  </si>
  <si>
    <t>подготовительная группа</t>
  </si>
  <si>
    <t>Белоглазова Дарья Николаевна</t>
  </si>
  <si>
    <t>Киселев Лев</t>
  </si>
  <si>
    <t>«Кукла колокольчик»</t>
  </si>
  <si>
    <t>Иванова Валентина Алексеевна</t>
  </si>
  <si>
    <t>Москвина Дарья Евгеньевна</t>
  </si>
  <si>
    <t>"Вологодская игрушка", Рисунок фломастерами</t>
  </si>
  <si>
    <t>6 лет</t>
  </si>
  <si>
    <t>МАДОУ "Детский сад № 58"</t>
  </si>
  <si>
    <t>Муратшина Марина Хамитовна</t>
  </si>
  <si>
    <t>Ворожцова Арина Олеговна</t>
  </si>
  <si>
    <t>"Дерево ремесел" Рисунок фломастерами</t>
  </si>
  <si>
    <t>Бессонов Антон Николаевич</t>
  </si>
  <si>
    <t>"Осенний зонтик", бумага, природный материал</t>
  </si>
  <si>
    <t>ДПИ</t>
  </si>
  <si>
    <t>МАДОУ "Детский сад "72"</t>
  </si>
  <si>
    <t>Дехтярева Татьяна Алексеевна</t>
  </si>
  <si>
    <t>Подгорбунские Михаил и Матвей</t>
  </si>
  <si>
    <t>"Семья ежей в лесу"</t>
  </si>
  <si>
    <t xml:space="preserve">Нестерова Екатерина Николаевна </t>
  </si>
  <si>
    <t>Малютин Артем</t>
  </si>
  <si>
    <t>"Деревенька моя"</t>
  </si>
  <si>
    <t>МАДОУ "Детский сад 73"</t>
  </si>
  <si>
    <t>старшая</t>
  </si>
  <si>
    <t>Попова Оксана Валерьевна</t>
  </si>
  <si>
    <t>Самодуров Кирилл</t>
  </si>
  <si>
    <t>"Осень"</t>
  </si>
  <si>
    <t>Сучкова Светлана Геннадьевна, Андреева Марина Михайловна</t>
  </si>
  <si>
    <t>Лихарева Елизавета</t>
  </si>
  <si>
    <t>Портрет "Малатест Бальони"</t>
  </si>
  <si>
    <t>7 лет</t>
  </si>
  <si>
    <t>Федосеева Татьяна Олеговна</t>
  </si>
  <si>
    <t>Щастенко Михаил</t>
  </si>
  <si>
    <t>"Берег Камы"</t>
  </si>
  <si>
    <t>Федосеева Татьяна Олеговна, Руднева Наталья Геннадьевна</t>
  </si>
  <si>
    <t>Калиневич Марта</t>
  </si>
  <si>
    <t>"Подружки Осени"</t>
  </si>
  <si>
    <t>Бондарец Валентина Олеговна</t>
  </si>
  <si>
    <t>«Семья коми-пермяков», восковые мелки, живопись</t>
  </si>
  <si>
    <t>МАДОУ «Детский сад № 86»</t>
  </si>
  <si>
    <t xml:space="preserve">Алексеева Инна Геннадьевна, 891904419928, olg8309@yandex.ru  </t>
  </si>
  <si>
    <t>Снигирева Златаслава Александровна</t>
  </si>
  <si>
    <t>«Коми праздник «Луд», восковые мелки, живопись</t>
  </si>
  <si>
    <t xml:space="preserve">Жирнова Ирина Анатольевна, 891904419928, olg8309@yandex.ru  </t>
  </si>
  <si>
    <t>Безменова Ольга Алексеевна</t>
  </si>
  <si>
    <t>"Осенний парк", акварель</t>
  </si>
  <si>
    <t>Живопись, сюжетная композиция</t>
  </si>
  <si>
    <t xml:space="preserve">Муниципальное автономное дошкольное образовательное учреждение "Детский сад № 89" </t>
  </si>
  <si>
    <t>Александрова Наталья Викторовна</t>
  </si>
  <si>
    <t>Валеева Дана Евгеньевна</t>
  </si>
  <si>
    <t>"Спать пора", акварель</t>
  </si>
  <si>
    <t>Бохан Вера Романовна</t>
  </si>
  <si>
    <t>"Ежик-грибник", акварель</t>
  </si>
  <si>
    <t>Игнатьева Татьяна Викторовна</t>
  </si>
  <si>
    <t>Шикалова Юстина Игоревна</t>
  </si>
  <si>
    <t>"До свидания, родной край", акварель</t>
  </si>
  <si>
    <t>Мартен Виктория Алексеевна</t>
  </si>
  <si>
    <t>кукла "Аленка"</t>
  </si>
  <si>
    <t>МАДОУ "Детский сад 92"</t>
  </si>
  <si>
    <t>Илишева Мария Васильевна</t>
  </si>
  <si>
    <t>Бондаренко Виктория Анатольевна</t>
  </si>
  <si>
    <t>"Хозяин Пармы", смешанная техника, акварель, цв.карандаш</t>
  </si>
  <si>
    <t>Графика</t>
  </si>
  <si>
    <t>8 лет</t>
  </si>
  <si>
    <t>МАОУ СОШ с УИОП № 3</t>
  </si>
  <si>
    <t>2Б</t>
  </si>
  <si>
    <t>Гильмутдинова Марина Рашитовна</t>
  </si>
  <si>
    <t>Воробьев Иван</t>
  </si>
  <si>
    <t>"С высоты птичьего полета", акварель</t>
  </si>
  <si>
    <t>10 лет</t>
  </si>
  <si>
    <t xml:space="preserve">МАОУ «СОШ с УИОП № 3» </t>
  </si>
  <si>
    <t>4 "А"</t>
  </si>
  <si>
    <t>Федосеева Антонина Васильевна</t>
  </si>
  <si>
    <t>Зайцева Алена</t>
  </si>
  <si>
    <t>"Пасмурно", гуашь</t>
  </si>
  <si>
    <t>Останин Ярослав Денисович</t>
  </si>
  <si>
    <t>"Избушка на курьих ножках"</t>
  </si>
  <si>
    <t>9 лет</t>
  </si>
  <si>
    <t>МАОУ "Школа №5" п. Железнодоожный</t>
  </si>
  <si>
    <t>3 ж</t>
  </si>
  <si>
    <t>Колупаева Ирина Юрьевна</t>
  </si>
  <si>
    <t>Ушенин Евгений Андреевич</t>
  </si>
  <si>
    <t>"Домик для гономика"</t>
  </si>
  <si>
    <t>Алексеева Анна Александровна</t>
  </si>
  <si>
    <t xml:space="preserve">"Ежики на лесной полянке" Работа с природными материалами- аппликация </t>
  </si>
  <si>
    <t>МАОУ "Школа №7 для обучающихся с ОВЗ"</t>
  </si>
  <si>
    <t>2 класс</t>
  </si>
  <si>
    <t>Саишева Светлана Николавна, Кушель Наталья Викторовна</t>
  </si>
  <si>
    <t xml:space="preserve">Мелихов Никита Романович </t>
  </si>
  <si>
    <t xml:space="preserve">"Ваза для цветов" Работа с природными материалами- поделка </t>
  </si>
  <si>
    <t>Байдерин Олег Вячеславович</t>
  </si>
  <si>
    <t xml:space="preserve">"Чудо птица!" Работа с природными материалами- аппликация </t>
  </si>
  <si>
    <t xml:space="preserve"> «Декоративно-прикладное искусство»Мастерская «Работа с природными материалами» </t>
  </si>
  <si>
    <t>13 лет</t>
  </si>
  <si>
    <t>6 класс</t>
  </si>
  <si>
    <t>Петрова Наталья Викторовна, Нелюбина Наталья Анатольевна</t>
  </si>
  <si>
    <t>Жабин Илья Альфитович</t>
  </si>
  <si>
    <t xml:space="preserve">"Городской парк в осени!" Работа с природными материалами- аппликация </t>
  </si>
  <si>
    <t>Лягаева Юлия Вячеславовна</t>
  </si>
  <si>
    <t xml:space="preserve">"Последний подсолнух!" Работа с природными материалами- аппликация </t>
  </si>
  <si>
    <t xml:space="preserve">«Декоративно-прикладное искусство» Мастерская «Работа с природными материалами» </t>
  </si>
  <si>
    <t>15 лет</t>
  </si>
  <si>
    <t>Заева Кристина</t>
  </si>
  <si>
    <t>"Пижамный мальчик"</t>
  </si>
  <si>
    <t>7 а класс</t>
  </si>
  <si>
    <t>Осолодкова Евгения Анатольевна</t>
  </si>
  <si>
    <t>Климов Андрей Александрович</t>
  </si>
  <si>
    <t>"Наливные яблочки", выжигание по дереву, дерево, гуашь</t>
  </si>
  <si>
    <t>ДПИ "Художественное ремесао"</t>
  </si>
  <si>
    <t>"Школа №7"</t>
  </si>
  <si>
    <t>8 класс</t>
  </si>
  <si>
    <t>Мурыгина Марина Павловна</t>
  </si>
  <si>
    <t>Сидорова Дарья Алексеевна</t>
  </si>
  <si>
    <t>"Клоун", выжигание по дереву, дерево, гуашь</t>
  </si>
  <si>
    <t>ДПИ "Художественные ремесла"</t>
  </si>
  <si>
    <t>14 лет</t>
  </si>
  <si>
    <t>" Школа №7</t>
  </si>
  <si>
    <t>Попов Илья Евгеньевич</t>
  </si>
  <si>
    <t>"Шкатулка", бумага.</t>
  </si>
  <si>
    <t>ДПИ "Художественное ремесло"</t>
  </si>
  <si>
    <t>Школа №7</t>
  </si>
  <si>
    <t>3 класс</t>
  </si>
  <si>
    <t>Мурыгина Марина павловна</t>
  </si>
  <si>
    <t>Лобанова Елена Дмитриевна</t>
  </si>
  <si>
    <t>"Корзиночка", плетение, бумага, гуашь.</t>
  </si>
  <si>
    <t>Жижилева Надежда Петровна</t>
  </si>
  <si>
    <t>"Прихватки", Лоскутное шитьё.</t>
  </si>
  <si>
    <t>ДПИ "Художественные ремесла", Мастерская " Ткачество"</t>
  </si>
  <si>
    <t>Романова Раиса Васильевна</t>
  </si>
  <si>
    <t>Шоломова Карина Леонидовна</t>
  </si>
  <si>
    <t>"Подсолнухи в огороде", аппликация , семена,  скорлупа семян</t>
  </si>
  <si>
    <t>ДПИ "Художественные ремесла", Мастерская " Работа с природным материалом"</t>
  </si>
  <si>
    <t>Меньшаров Максим Валерьевич</t>
  </si>
  <si>
    <t>"Открытка ко Дню Матери", аппликация, салфетки, картон</t>
  </si>
  <si>
    <t>"Декоративно - прикладное творчество"</t>
  </si>
  <si>
    <t>Рудова Анастасия  Алексеевна</t>
  </si>
  <si>
    <t>Репин Юрий Вадимович</t>
  </si>
  <si>
    <t>"Ёжик" , аппликация, цветная бумага , картон</t>
  </si>
  <si>
    <t>Декоративно - прикладное  творчество"</t>
  </si>
  <si>
    <t>Кисель Максим Иванович</t>
  </si>
  <si>
    <t>"Мой друг", акварель, пластилин.</t>
  </si>
  <si>
    <t>"Живопись"</t>
  </si>
  <si>
    <t>класс " Особый ребенок"</t>
  </si>
  <si>
    <t>Бабина Раиса Николаевна</t>
  </si>
  <si>
    <t>Напалков Сергей Олегович</t>
  </si>
  <si>
    <t>"Котёнок Мурзик". Акварель, пластилин</t>
  </si>
  <si>
    <t>12 лет</t>
  </si>
  <si>
    <t>Кылосов Алексей Александрович</t>
  </si>
  <si>
    <t>"Октябрь", акварель</t>
  </si>
  <si>
    <t>Литвинова Ирина Владимровна</t>
  </si>
  <si>
    <t>Кылысов Алексей Александрович</t>
  </si>
  <si>
    <t>"Катюша" платилин, камень</t>
  </si>
  <si>
    <t>ДПИ "Художественные ремесла", Мастерская "Работа с природным материалом"</t>
  </si>
  <si>
    <t>Ворожцов Кирилл Антонович</t>
  </si>
  <si>
    <t>"Усолье- Строгоновское" акварель</t>
  </si>
  <si>
    <t>Шварев Егор Алексеевич</t>
  </si>
  <si>
    <t>"Утро в осеннем лесу", акварель</t>
  </si>
  <si>
    <t>"Букет полевых цветов", ткань</t>
  </si>
  <si>
    <t>ДПИ "Художественные ремёсла"</t>
  </si>
  <si>
    <t>Витт Карина Эдуардовна</t>
  </si>
  <si>
    <t>"Ремесла России на одной политре" Рисунок гуашью</t>
  </si>
  <si>
    <t>Школа №8</t>
  </si>
  <si>
    <t>5 класс</t>
  </si>
  <si>
    <t>Витт Оксана Анатольевна</t>
  </si>
  <si>
    <t>Шестакова Вера</t>
  </si>
  <si>
    <t>"Белые березы"</t>
  </si>
  <si>
    <t>СОШ 8</t>
  </si>
  <si>
    <t>1 а класс</t>
  </si>
  <si>
    <t>Никитина Вера Владимировна</t>
  </si>
  <si>
    <t>Шестакова Надежда</t>
  </si>
  <si>
    <t>"Золотая осень"</t>
  </si>
  <si>
    <t>Горкунова Глафира Андреевна</t>
  </si>
  <si>
    <t>«Осенний портрет»</t>
  </si>
  <si>
    <t xml:space="preserve"> МАОУ, гимназия №9</t>
  </si>
  <si>
    <t>Калугина Алевтина Николаевна</t>
  </si>
  <si>
    <t>Зайкова Виктория Петровна</t>
  </si>
  <si>
    <t>"Пейзаж"</t>
  </si>
  <si>
    <t>Минина Подина Андреевна</t>
  </si>
  <si>
    <t>«Конь»</t>
  </si>
  <si>
    <t>Филиппова Екатерина</t>
  </si>
  <si>
    <t>"У реки Кама"</t>
  </si>
  <si>
    <t>Гимназия 9</t>
  </si>
  <si>
    <t>Арсланова Екатерина Владимировна</t>
  </si>
  <si>
    <t>Бабенко Мария</t>
  </si>
  <si>
    <t>"Бабушка любимая"</t>
  </si>
  <si>
    <t>Миллер Наталия Сергеевна</t>
  </si>
  <si>
    <t>Шлапаков Никита</t>
  </si>
  <si>
    <t>"Летний денек"</t>
  </si>
  <si>
    <t xml:space="preserve">1 б </t>
  </si>
  <si>
    <t>Шарпацкая Инна Никоаевна</t>
  </si>
  <si>
    <t>Ванюкова Ксения</t>
  </si>
  <si>
    <t>"Чеширский кот"</t>
  </si>
  <si>
    <t>Рисунок</t>
  </si>
  <si>
    <t>МАОУ СОШ 11</t>
  </si>
  <si>
    <t xml:space="preserve">1 Б </t>
  </si>
  <si>
    <t>Вязикова Елена Юрьевна</t>
  </si>
  <si>
    <t>Федосеева Екатерина</t>
  </si>
  <si>
    <t>"Путешествие на шаре"</t>
  </si>
  <si>
    <t>Гордеева Анна</t>
  </si>
  <si>
    <t>"Путешествие по Каме"</t>
  </si>
  <si>
    <t>Иванов Сергей</t>
  </si>
  <si>
    <t>"Моя семья"</t>
  </si>
  <si>
    <t>Мельников Елисей</t>
  </si>
  <si>
    <t>"Лыжник"</t>
  </si>
  <si>
    <t>Богатырева Анастасия</t>
  </si>
  <si>
    <t>"Сказочный кот"</t>
  </si>
  <si>
    <t>СОШ 12</t>
  </si>
  <si>
    <t>9 класс</t>
  </si>
  <si>
    <t>Бондаренко Наталья Александровна</t>
  </si>
  <si>
    <t>Малафеева Софья Олеговна</t>
  </si>
  <si>
    <t>"Родное место", техника гуашь</t>
  </si>
  <si>
    <t>МАОУ "Школа 22"</t>
  </si>
  <si>
    <t>7 класс</t>
  </si>
  <si>
    <t>Коврижных Екатерина Аксандровна</t>
  </si>
  <si>
    <t>Иваниш София Николаевна</t>
  </si>
  <si>
    <t>"Медведь в Перми", техника гуашь</t>
  </si>
  <si>
    <t>Киселева Софья Васильевна</t>
  </si>
  <si>
    <t>"Воспоминание", техника гуашь</t>
  </si>
  <si>
    <t>11 лет</t>
  </si>
  <si>
    <t>Цепелева Екатерина Владимировна</t>
  </si>
  <si>
    <t>"Осенний лес", техника гуашь</t>
  </si>
  <si>
    <t>Кушнир Дарья Владимировна</t>
  </si>
  <si>
    <t>"Усолье", техника гуашь</t>
  </si>
  <si>
    <t>Останин Михаил Дмитриевич</t>
  </si>
  <si>
    <t>"Маша", пластиковая бутылка, ткань</t>
  </si>
  <si>
    <t>ДПИ Мастерская "Изготовление куклы"</t>
  </si>
  <si>
    <t>МАОУ СОШ №30</t>
  </si>
  <si>
    <t>4А</t>
  </si>
  <si>
    <t>Никитина Наталья Владимировна, т. 89027933073   nikitina.nasta07@yandex.ru</t>
  </si>
  <si>
    <t>Румянцева Ксения Вадимовна</t>
  </si>
  <si>
    <t>"Кузнец", карандаш</t>
  </si>
  <si>
    <t>Живопись "Люди Пармы"</t>
  </si>
  <si>
    <t>8А</t>
  </si>
  <si>
    <t>Стёпкина Наталья Владимировна 89922089515 stepkinanv14@mail.ru</t>
  </si>
  <si>
    <t>Свитова Владислава Александровна</t>
  </si>
  <si>
    <t>"Купец", краски</t>
  </si>
  <si>
    <t>7В</t>
  </si>
  <si>
    <t>Гладких Наталья Викторовна, 89655512356glnatvik76@mail.ru</t>
  </si>
  <si>
    <t>Степанова Алёна Александровна</t>
  </si>
  <si>
    <t>"Аксёнова Ольга Петровна" карандаш</t>
  </si>
  <si>
    <t>Живопись, "Люди Пармы"</t>
  </si>
  <si>
    <t>6Г</t>
  </si>
  <si>
    <t>Смольникова Ольга Владимирона, т.89026471737 neganova88@mail.ru</t>
  </si>
  <si>
    <t>Кондакова Александра Николаевна</t>
  </si>
  <si>
    <t>"Ласковая осень"                      материал: сухие листья, почки вербы, крылатки клена, ягоды рябины); Аппликация</t>
  </si>
  <si>
    <t xml:space="preserve">ДПИ Мастерская «Работа с природными материалами» </t>
  </si>
  <si>
    <t>МАУ ДО ДДЮТЭ</t>
  </si>
  <si>
    <t>МАОУ СОШ №16</t>
  </si>
  <si>
    <t>3Б</t>
  </si>
  <si>
    <t>Ракланова Ольга Сергеевна (социальный педагог)</t>
  </si>
  <si>
    <t>Черкасов Максим Сергеевич</t>
  </si>
  <si>
    <t>"Деревенский пейзаж"                      материал: сухие листья, сухоцветы, веточки и шишки. Аппликация</t>
  </si>
  <si>
    <t xml:space="preserve">дпи Мастерская «Работа с природными материалами» </t>
  </si>
  <si>
    <t>Кнурова Наталья Владимировна</t>
  </si>
  <si>
    <t>Ушаков Антон Александрович</t>
  </si>
  <si>
    <t>"В ожидании чуда"                      материал: береста, сухоцветы, манка. Аппликация</t>
  </si>
  <si>
    <t>Бардина Светлана Григорьевна</t>
  </si>
  <si>
    <t>Жижелева Юлия</t>
  </si>
  <si>
    <t>"Память"</t>
  </si>
  <si>
    <t>графика</t>
  </si>
  <si>
    <t>МАУДО «Детская школа искусств им. Л. А. Старкова», Образцовый детский художественный коллектив "Арт - студия "Модерн"</t>
  </si>
  <si>
    <t>СОШ 2</t>
  </si>
  <si>
    <t>4 класс</t>
  </si>
  <si>
    <t>Фролова Ирина Владимировна</t>
  </si>
  <si>
    <t>Федосеев Сергей</t>
  </si>
  <si>
    <t>"Деревенька моя дальняя"</t>
  </si>
  <si>
    <t xml:space="preserve">сош 30 </t>
  </si>
  <si>
    <t>Гончарова Татьяна Сергеевна</t>
  </si>
  <si>
    <t>Арштейн Ксения</t>
  </si>
  <si>
    <t>"Ночная прогулка"</t>
  </si>
  <si>
    <t>16 лет</t>
  </si>
  <si>
    <t>СОШ 3</t>
  </si>
  <si>
    <t>10 класс</t>
  </si>
  <si>
    <t>Ефимова Светлана Сергеевна</t>
  </si>
  <si>
    <t>Шварева Мария</t>
  </si>
  <si>
    <t>"Зимнее утро"</t>
  </si>
  <si>
    <t>Кутузова Вера меркурьевна</t>
  </si>
  <si>
    <t>Чупина Юлия</t>
  </si>
  <si>
    <t>"Мой край березовый"</t>
  </si>
  <si>
    <t>Сундурова Виктория Витальевна</t>
  </si>
  <si>
    <t>"Первый снег" бумага, акварель</t>
  </si>
  <si>
    <t>Живопись, На своей земле</t>
  </si>
  <si>
    <t>Новосельнова Ольга Борисовна</t>
  </si>
  <si>
    <t>Майстренко Кристина Алексеевна</t>
  </si>
  <si>
    <t>"Река Вишера", техника гуашь</t>
  </si>
  <si>
    <t>Коновалова Александра Андреевна</t>
  </si>
  <si>
    <t>«Покормите птиц зимой»</t>
  </si>
  <si>
    <t>сош 14</t>
  </si>
  <si>
    <t>Сюзева Вера Ивановна</t>
  </si>
  <si>
    <t>Докукина Алиса Дмитриевна</t>
  </si>
  <si>
    <t>«Сбор урожая»</t>
  </si>
  <si>
    <t>Сюзева Кристина Денисовна</t>
  </si>
  <si>
    <t>«Рождественские каникулы»</t>
  </si>
  <si>
    <t>Подрезова Софья Константиновна</t>
  </si>
  <si>
    <t>Добрый вечер, Березники" бумага, акварель</t>
  </si>
  <si>
    <t xml:space="preserve">МАУ ДО ДДЮТ изсотудия "Эскиз" </t>
  </si>
  <si>
    <t>МАОУ СОШ 24</t>
  </si>
  <si>
    <t>4 Д</t>
  </si>
  <si>
    <t>Углицких Анна Викторовна</t>
  </si>
  <si>
    <t>Клюева Виктория Константиновна</t>
  </si>
  <si>
    <t>"В городском парке Березников" бумага, цветные карандаши</t>
  </si>
  <si>
    <t>4В</t>
  </si>
  <si>
    <t>Фадеева Анастасия Андреевна</t>
  </si>
  <si>
    <t>"Соберу осенних листье букет" бумага, цветные карандаши</t>
  </si>
  <si>
    <t>6А</t>
  </si>
  <si>
    <t>Кочнева Анна Александровна</t>
  </si>
  <si>
    <t>Осенний автопортрет " бумага, гуашь</t>
  </si>
  <si>
    <t>МАОУ СОШ 12</t>
  </si>
  <si>
    <t>2А</t>
  </si>
  <si>
    <t>Борисенко Полина Евгеньевна</t>
  </si>
  <si>
    <t>"Мечтаю об осени яркой" бумага, акварель</t>
  </si>
  <si>
    <t>3Г</t>
  </si>
  <si>
    <t>Мичкова Анна Сергеевна</t>
  </si>
  <si>
    <t>"Мгновения городской жизни" бумага, акварель</t>
  </si>
  <si>
    <t>МАОУ СОШ 30</t>
  </si>
  <si>
    <t>Сычева Александра Ивановна</t>
  </si>
  <si>
    <t>"Возвращение в родные края" холст, масло</t>
  </si>
  <si>
    <t>Лицей 1</t>
  </si>
  <si>
    <t>10Б</t>
  </si>
  <si>
    <t>Шаврина Марина Владимировна</t>
  </si>
  <si>
    <t>"Будни нашего города" бумага, акварель</t>
  </si>
  <si>
    <t>МАОУ СОШ 8</t>
  </si>
  <si>
    <t>Казакова Анфиса</t>
  </si>
  <si>
    <t>"У ручья"</t>
  </si>
  <si>
    <t>НП Детский центр "Я расту"</t>
  </si>
  <si>
    <t>Казакова Анастасия Павловна</t>
  </si>
  <si>
    <t>Овчинникова Вера Анатольевна</t>
  </si>
  <si>
    <t>«Бабочка, давай дружить».</t>
  </si>
  <si>
    <t>МАДОУ детский сад 3</t>
  </si>
  <si>
    <t>Петушкова Софья</t>
  </si>
  <si>
    <t>средняя группа 27</t>
  </si>
  <si>
    <t>Некрасова Екатерина Сергеевна</t>
  </si>
  <si>
    <t>"Город мечты"</t>
  </si>
  <si>
    <t>Мальцев Сергей Александрович</t>
  </si>
  <si>
    <t>Лапеньков Лука Михайлович</t>
  </si>
  <si>
    <t>Хлебников Никита Максимович</t>
  </si>
  <si>
    <t>МАДОУ "Детский сад 77"</t>
  </si>
  <si>
    <t>сош 28</t>
  </si>
  <si>
    <t>6 б класс</t>
  </si>
  <si>
    <t>Муху тдинова Наталья Валентиновна</t>
  </si>
  <si>
    <t xml:space="preserve">МАОУ "Школы №7 для обучающихся с ОВЗ"    </t>
  </si>
  <si>
    <t>Мащенко Вера Валентиновна</t>
  </si>
  <si>
    <t>17 лет</t>
  </si>
  <si>
    <t>Фартиева  Ксения Дмитриева</t>
  </si>
  <si>
    <t>Шерстобитова Алена Дмитриевна</t>
  </si>
  <si>
    <t>Баленская Евгения Денисовна</t>
  </si>
  <si>
    <t>Антон Софья Александровна</t>
  </si>
  <si>
    <t>Федосеева Дарья Романовна</t>
  </si>
  <si>
    <t>Петрова Александра Андреевна</t>
  </si>
  <si>
    <t>Чжу-Ван-Фан Оксана Викторовна</t>
  </si>
  <si>
    <t>МАОУ «Школа№5»</t>
  </si>
  <si>
    <t xml:space="preserve">«Фантастический  город» </t>
  </si>
  <si>
    <t>«Город мечты»</t>
  </si>
  <si>
    <t>«Портрет Осенины»</t>
  </si>
  <si>
    <t>«Мой край родной»</t>
  </si>
  <si>
    <t>«Лунный свет»</t>
  </si>
  <si>
    <t>Портрет  осени</t>
  </si>
  <si>
    <t>Праздник семьи и ромашек, цветные карандаши, акварель(графика)</t>
  </si>
  <si>
    <t>В мастерской гончара, восковые мелки, акварель (графика)</t>
  </si>
  <si>
    <t>Русские богатыри, восковые мелки, акварель (графика)</t>
  </si>
  <si>
    <t xml:space="preserve">Графика </t>
  </si>
  <si>
    <t>МАОУ СОШ № 1</t>
  </si>
  <si>
    <t>Кислицына Ирина Федоровна</t>
  </si>
  <si>
    <t>МАОУ СОШ №8</t>
  </si>
  <si>
    <t>Зенёв Александр Дмитриевич</t>
  </si>
  <si>
    <t>2 б класс</t>
  </si>
  <si>
    <t>Пархоменко Светлана Валерьевна</t>
  </si>
  <si>
    <t>"Бабушкин домик"</t>
  </si>
  <si>
    <t>МАУ ДО ДД(Ю)Т Студия декора «Антураж»</t>
  </si>
  <si>
    <t>Радостева Анна Сергеевна</t>
  </si>
  <si>
    <t>сош 29</t>
  </si>
  <si>
    <t>Лобач Наталья Львовна</t>
  </si>
  <si>
    <t>"Воин Пармы"</t>
  </si>
  <si>
    <t>Королёв Илья</t>
  </si>
  <si>
    <t>9 б класс</t>
  </si>
  <si>
    <t>Красикова Светлана  Владимировна</t>
  </si>
  <si>
    <t>"Веселые брелочки"</t>
  </si>
  <si>
    <t>Маев Александр</t>
  </si>
  <si>
    <t>"Цветочное настроение"</t>
  </si>
  <si>
    <t>7 б класс</t>
  </si>
  <si>
    <t>Красиков Евгений Евгеньевич</t>
  </si>
  <si>
    <t>Игнатьева Любовь Семеновна</t>
  </si>
  <si>
    <t>МАОУ В(С)ОШ</t>
  </si>
  <si>
    <t>Шорохова Алина Георгиевна</t>
  </si>
  <si>
    <t>Пальцева Анастасия Алексеевна</t>
  </si>
  <si>
    <t>"Девичий виноград"</t>
  </si>
  <si>
    <t>"Осень золотая"</t>
  </si>
  <si>
    <t>Хватынец Валентина Юрьевна</t>
  </si>
  <si>
    <t>Гончарова Любовь Анатольевна</t>
  </si>
  <si>
    <t>Варфоломеева Маргарита Игоревна</t>
  </si>
  <si>
    <t>МАОУ СОШ № 17</t>
  </si>
  <si>
    <t>Воробьева Наталья Витальевна</t>
  </si>
  <si>
    <t>3 а класс</t>
  </si>
  <si>
    <t>"Бабочка"</t>
  </si>
  <si>
    <t>Юсупов Макар Александрович</t>
  </si>
  <si>
    <t>"Символ года"</t>
  </si>
  <si>
    <t>9 в класс</t>
  </si>
  <si>
    <t>Куликова Людмила Владимировна</t>
  </si>
  <si>
    <t>Константинова Олеся Валерьевна</t>
  </si>
  <si>
    <t>Малютина Валерия Дмитриевна</t>
  </si>
  <si>
    <t>Перминова Марина Рафкатовна</t>
  </si>
  <si>
    <t>Шкатулка "Уральская загадка"</t>
  </si>
  <si>
    <t>"Чудо-птица"</t>
  </si>
  <si>
    <t>13  лет</t>
  </si>
  <si>
    <t>Муниципальное автономное учреждение дополнительного образования «Дворец детского юношеского творчества»  изостудия "ЭСКИЗ"</t>
  </si>
  <si>
    <t>Бугрина Анастасия Александровна</t>
  </si>
  <si>
    <t>Полищук Еремей</t>
  </si>
  <si>
    <t>"Мирное солнце"</t>
  </si>
  <si>
    <t>8 а класс</t>
  </si>
  <si>
    <t>Марьяшева Ксения</t>
  </si>
  <si>
    <t>Портрет девушки</t>
  </si>
  <si>
    <t>Злобина Ксения Андреевна</t>
  </si>
  <si>
    <t>Шаповалова Вероника Викторовна</t>
  </si>
  <si>
    <t>МАДОУ "Детский сад № 49"</t>
  </si>
  <si>
    <t>Некрасова Полина Евгеньевна</t>
  </si>
  <si>
    <t>"Ромашки"</t>
  </si>
  <si>
    <t>Маковей Вера Александровна</t>
  </si>
  <si>
    <t>МАУ ДО Дом детского и юношеского туризма и экскурсий</t>
  </si>
  <si>
    <t>Пономарев Егор Владимирович</t>
  </si>
  <si>
    <t>6 И класс</t>
  </si>
  <si>
    <t>Чебыкина Ирина Васильевна</t>
  </si>
  <si>
    <t>"Урал. Зимние краски хвойного леса"</t>
  </si>
  <si>
    <t>Сосунова Алиса Радиковна</t>
  </si>
  <si>
    <t>9 а класс</t>
  </si>
  <si>
    <t>Боталова Ольга Захитовна</t>
  </si>
  <si>
    <t>"Настрение осень"</t>
  </si>
  <si>
    <t>5 - 8 лет</t>
  </si>
  <si>
    <t>16 - 18 лет</t>
  </si>
  <si>
    <t>13 - 15 лет</t>
  </si>
  <si>
    <t>9 - 12 лет</t>
  </si>
  <si>
    <t>9 -12 лет</t>
  </si>
  <si>
    <t>МАОУ "Школа № 22"</t>
  </si>
  <si>
    <t>Конина Полина Валерьевна</t>
  </si>
  <si>
    <t>Семейный центр развития "GOROD Изумрудный"</t>
  </si>
  <si>
    <t>Детский сад 24</t>
  </si>
  <si>
    <t>"Рыбы"</t>
  </si>
  <si>
    <t>"Улитка</t>
  </si>
  <si>
    <t>"Сказочные домики"</t>
  </si>
  <si>
    <t>СОШ 5</t>
  </si>
  <si>
    <t>СОШ 16</t>
  </si>
  <si>
    <t>Паюсова Яна Андреевна</t>
  </si>
  <si>
    <t>"Девочка"</t>
  </si>
  <si>
    <t>"Сказка"</t>
  </si>
  <si>
    <t>"Сказочная страна"</t>
  </si>
  <si>
    <t>"Для бабушки"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</si>
</sst>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"/>
  </numFmts>
  <fonts count="12">
    <font>
      <sz val="10"/>
      <name val="Arial"/>
      <charset val="13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7" fillId="0" borderId="0"/>
    <xf numFmtId="0" fontId="1" fillId="0" borderId="0"/>
  </cellStyleXfs>
  <cellXfs count="58">
    <xf numFmtId="0" fontId="0" fillId="0" borderId="0" xfId="0"/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2" borderId="0" xfId="0" applyFont="1" applyFill="1"/>
    <xf numFmtId="0" fontId="0" fillId="2" borderId="1" xfId="0" applyFont="1" applyFill="1" applyBorder="1"/>
    <xf numFmtId="0" fontId="0" fillId="0" borderId="1" xfId="0" applyFont="1" applyFill="1" applyBorder="1"/>
    <xf numFmtId="0" fontId="2" fillId="2" borderId="1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/>
    </xf>
    <xf numFmtId="0" fontId="0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0" fillId="0" borderId="0" xfId="0" applyFont="1" applyFill="1" applyBorder="1" applyAlignment="1">
      <alignment horizontal="left"/>
    </xf>
    <xf numFmtId="0" fontId="2" fillId="2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-&#1089;&#1088;&#1086;&#1095;&#1085;&#1086;/&#1047;&#1072;&#1103;&#1074;&#1082;&#107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8368.19045\&#1047;&#1072;&#1103;&#1074;&#1082;&#107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&#1040;&#1088;&#1090;-&#1075;&#1086;&#1088;&#1086;&#1076;%2020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&#1082;&#1086;&#1085;&#1082;&#1091;&#1088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11324.41625\&#1079;&#1072;&#1103;&#1074;&#1082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1808.12972\&#1079;&#1072;&#1103;&#1074;&#1082;&#1072;%20&#1072;&#1088;&#1090;-&#1075;&#1086;&#1088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10860.35791\&#1040;&#1088;&#1090;%20&#1043;&#1086;&#1088;&#1086;&#1076;-20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9076.30523\&#1040;&#1088;&#1090;%20&#1043;&#1086;&#1088;&#1086;&#1076;-20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11544.47144\&#1088;&#1077;&#1075;&#1080;&#1089;&#1090;&#1088;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1560.19257\&#1047;&#1072;&#1103;&#1074;&#1082;&#1072;%20&#1086;&#1090;%2016%20&#1096;&#1082;&#1086;&#1083;&#1099;%20&#1085;&#1072;%20&#1040;&#1088;&#1090;%20&#1043;&#1086;&#1088;&#1086;&#1076;%20-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11380.18664\&#1047;&#1072;&#1103;&#1074;&#1082;&#1072;%20&#1040;&#1088;&#1090;%20&#1075;&#1086;&#1088;&#1086;&#1076;%20&#1044;&#1044;&#1070;&#1058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%2020.10.20/&#1056;&#1045;&#1045;&#1089;&#1090;&#1088;%203%20&#1089;&#1086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B7" t="str">
            <v>Субботина Варвара Александровна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">
          <cell r="A3" t="str">
            <v>Шигапова Алина Ильдаровна  </v>
          </cell>
          <cell r="C3" t="str">
            <v>Живопись</v>
          </cell>
          <cell r="D3" t="str">
            <v>« Живи…" Бумага, акварель</v>
          </cell>
        </row>
        <row r="4">
          <cell r="A4" t="str">
            <v>Григина Мария Александровна </v>
          </cell>
          <cell r="C4" t="str">
            <v>Живопись</v>
          </cell>
          <cell r="D4" t="str">
            <v>«Натюрморт в белом». Бумага, акварель</v>
          </cell>
        </row>
        <row r="5">
          <cell r="A5" t="str">
            <v>Янченко Владислава Сергеевна </v>
          </cell>
          <cell r="C5" t="str">
            <v>Графика</v>
          </cell>
          <cell r="D5" t="str">
            <v>«Крепкий сон солдата». Бумага, цветные карандаши. </v>
          </cell>
        </row>
        <row r="6">
          <cell r="A6" t="str">
            <v>Новикова Ираида Юрьевна </v>
          </cell>
          <cell r="C6" t="str">
            <v>Живопись</v>
          </cell>
          <cell r="D6" t="str">
            <v>«Портрет медсестёр». Бумага, гуашь</v>
          </cell>
        </row>
        <row r="7">
          <cell r="A7" t="str">
            <v>Макарова Виктория Алексеевна  </v>
          </cell>
          <cell r="C7" t="str">
            <v>графика</v>
          </cell>
          <cell r="D7" t="str">
            <v>«Современная Осень» . Бумага, цветные мелки.</v>
          </cell>
        </row>
        <row r="8">
          <cell r="A8" t="str">
            <v>Плюснина Екатерина Андреевна </v>
          </cell>
          <cell r="C8" t="str">
            <v>Живопись</v>
          </cell>
          <cell r="D8" t="str">
            <v>«Солдатские байки». Бумага, акварель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B5" t="str">
            <v>Конина Варвара Алексеевна</v>
          </cell>
          <cell r="D5" t="str">
            <v>5Б</v>
          </cell>
          <cell r="F5" t="str">
            <v>11 лет</v>
          </cell>
          <cell r="I5" t="str">
            <v>ДПИ</v>
          </cell>
          <cell r="K5" t="str">
            <v>Прялка</v>
          </cell>
        </row>
        <row r="6">
          <cell r="B6" t="str">
            <v>Сивков Матвей Игнатьевич</v>
          </cell>
          <cell r="D6" t="str">
            <v>6В</v>
          </cell>
          <cell r="F6" t="str">
            <v>12 лет</v>
          </cell>
          <cell r="I6" t="str">
            <v>Живопись</v>
          </cell>
          <cell r="K6" t="str">
            <v>У подножия Полюда</v>
          </cell>
        </row>
        <row r="7">
          <cell r="B7" t="str">
            <v>Попкова Дарья Дмитриевна</v>
          </cell>
          <cell r="D7" t="str">
            <v>5Б</v>
          </cell>
          <cell r="F7" t="str">
            <v>11 лет</v>
          </cell>
          <cell r="I7" t="str">
            <v>Графика</v>
          </cell>
          <cell r="K7" t="str">
            <v>В избе</v>
          </cell>
        </row>
        <row r="8">
          <cell r="B8" t="str">
            <v>Дитлер Дарья Сергеевна</v>
          </cell>
          <cell r="D8" t="str">
            <v>6А</v>
          </cell>
          <cell r="F8" t="str">
            <v>12 лет</v>
          </cell>
          <cell r="I8" t="str">
            <v>Графика</v>
          </cell>
          <cell r="K8" t="str">
            <v>Хоровод</v>
          </cell>
        </row>
        <row r="9">
          <cell r="B9" t="str">
            <v>Горшкова Елизавета Павловна</v>
          </cell>
          <cell r="D9" t="str">
            <v>7Б</v>
          </cell>
          <cell r="F9" t="str">
            <v>13 лет</v>
          </cell>
          <cell r="I9" t="str">
            <v>Живопись</v>
          </cell>
          <cell r="K9" t="str">
            <v>Сказка за окном</v>
          </cell>
        </row>
        <row r="10">
          <cell r="B10" t="str">
            <v>Назаренко Ева Сергеевна</v>
          </cell>
          <cell r="D10" t="str">
            <v>5Г</v>
          </cell>
          <cell r="F10" t="str">
            <v>11 лет</v>
          </cell>
          <cell r="I10" t="str">
            <v>ДПИ</v>
          </cell>
          <cell r="K10" t="str">
            <v>Оберег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B2" t="str">
            <v>Докшин Артем</v>
          </cell>
        </row>
        <row r="3">
          <cell r="B3" t="str">
            <v>Найман Платон</v>
          </cell>
        </row>
        <row r="4">
          <cell r="B4" t="str">
            <v>Перминова Ева</v>
          </cell>
        </row>
        <row r="5">
          <cell r="B5" t="str">
            <v>Мишуринская Марина</v>
          </cell>
        </row>
        <row r="6">
          <cell r="B6" t="str">
            <v>Паюсова Софья</v>
          </cell>
        </row>
        <row r="9">
          <cell r="B9" t="str">
            <v>Докшин Влад</v>
          </cell>
        </row>
        <row r="10">
          <cell r="B10" t="str">
            <v>Кайгородова Юля</v>
          </cell>
        </row>
        <row r="11">
          <cell r="B11" t="str">
            <v>Жикину Ксюша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G6" t="str">
            <v>Егорова Ирина Александровна  89223232927</v>
          </cell>
          <cell r="I6" t="str">
            <v>"Домик в деревне"                  Цветные карандаши.</v>
          </cell>
        </row>
        <row r="7">
          <cell r="G7" t="str">
            <v>Носова Любовь Михайловна 89194550626</v>
          </cell>
          <cell r="I7" t="str">
            <v>"На озере"         Акварельные краски.</v>
          </cell>
        </row>
        <row r="8">
          <cell r="G8" t="str">
            <v>Краснова Светлана Петровна    89129802552  sveta79krasnova@mail.ru</v>
          </cell>
          <cell r="I8" t="str">
            <v>"Кукла Берегиня" Ткань и прутья из веника.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">
          <cell r="B9" t="str">
            <v>Кайсина Василиса Ильинична</v>
          </cell>
          <cell r="F9" t="str">
            <v>Ярусова Галина Дмитриевна</v>
          </cell>
        </row>
        <row r="10">
          <cell r="B10" t="str">
            <v>Чупин Арсений Александрович</v>
          </cell>
          <cell r="F10" t="str">
            <v>Собакина Ольга Анатольевна</v>
          </cell>
        </row>
        <row r="11">
          <cell r="B11" t="str">
            <v>Логинов Виктор Алексеевич</v>
          </cell>
          <cell r="F11" t="str">
            <v>Бурудастых Людмила Евгеньевна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B6" t="str">
            <v>Логан Дарья Владимировна</v>
          </cell>
          <cell r="D6" t="str">
            <v>8 "а"</v>
          </cell>
          <cell r="H6" t="str">
            <v>"Портрет далекого друга", материал-цветные карандаши</v>
          </cell>
        </row>
        <row r="7">
          <cell r="B7" t="str">
            <v>Гиба Дарья Алексеевна</v>
          </cell>
          <cell r="D7" t="str">
            <v>8 "а"</v>
          </cell>
          <cell r="H7" t="str">
            <v>"Мой край родносй", материал-акварель, ручка</v>
          </cell>
        </row>
        <row r="8">
          <cell r="B8" t="str">
            <v>Шелех Алена Николаевна</v>
          </cell>
          <cell r="D8" t="str">
            <v>8 "а"</v>
          </cell>
          <cell r="H8" t="str">
            <v>"Великое спокойствие", материал-акварель, ручка</v>
          </cell>
        </row>
        <row r="9">
          <cell r="B9" t="str">
            <v>Ошвинцева Снежана Эдуардовна</v>
          </cell>
          <cell r="D9" t="str">
            <v>6 "а"</v>
          </cell>
          <cell r="H9" t="str">
            <v>"Чудо Урала", материал-гуашь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B6" t="str">
            <v>Чудинова Вероника Андреевна</v>
          </cell>
          <cell r="D6" t="str">
            <v>8 "в"</v>
          </cell>
          <cell r="H6" t="str">
            <v>"Рюкзак", материал-ткань, техника-печворк</v>
          </cell>
        </row>
        <row r="7">
          <cell r="B7" t="str">
            <v>Русинова Анна Андреевна</v>
          </cell>
          <cell r="D7" t="str">
            <v>8 "в"</v>
          </cell>
          <cell r="H7" t="str">
            <v>"Домашний уральский дворик", материал-сено, нитки, техника-форма скульптуры из сена, закрепленная нитями</v>
          </cell>
        </row>
        <row r="8">
          <cell r="B8" t="str">
            <v>Беседина Анна Вячеславовна</v>
          </cell>
          <cell r="D8" t="str">
            <v>6 "в"</v>
          </cell>
          <cell r="H8" t="str">
            <v>"Кукла Параскева Пятница", материал-ткань, техника-выполнение обереговой куклы</v>
          </cell>
        </row>
        <row r="9">
          <cell r="B9" t="str">
            <v>Шкондина Алиса Олеговна</v>
          </cell>
          <cell r="D9" t="str">
            <v>6 "а"</v>
          </cell>
          <cell r="H9" t="str">
            <v>"На своей Земле", материал-краски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">
          <cell r="B4" t="str">
            <v>Губанов Кирилл Дмитриевич</v>
          </cell>
          <cell r="I4" t="str">
            <v>"Уральский туесок",бумага, акварель.</v>
          </cell>
        </row>
        <row r="5">
          <cell r="B5" t="str">
            <v xml:space="preserve">Карсунцев Андрей Максимович </v>
          </cell>
          <cell r="I5" t="str">
            <v>"Ладья на Каме", бумага, акварель</v>
          </cell>
        </row>
        <row r="6">
          <cell r="B6" t="str">
            <v>Малютина Валерия Дмитриевна</v>
          </cell>
          <cell r="I6" t="str">
            <v>"Обвинская роспись", бумага, акварель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">
          <cell r="B7" t="str">
            <v>Кашин Матвей Андреевич</v>
          </cell>
          <cell r="D7" t="str">
            <v>6Б</v>
          </cell>
          <cell r="F7" t="str">
            <v>12 лет</v>
          </cell>
          <cell r="G7" t="str">
            <v>Старкова Ольга Валерьевна          frau-25@mail.ru</v>
          </cell>
          <cell r="H7" t="str">
            <v xml:space="preserve">Живопись. </v>
          </cell>
          <cell r="I7" t="str">
            <v>"Берег второго пруда" Акрил</v>
          </cell>
        </row>
        <row r="8">
          <cell r="B8" t="str">
            <v>Мырзина Анна Николаевна</v>
          </cell>
          <cell r="D8" t="str">
            <v>6Б</v>
          </cell>
          <cell r="F8" t="str">
            <v>12лет</v>
          </cell>
          <cell r="G8" t="str">
            <v>Старкова Ольга Валерьевна</v>
          </cell>
          <cell r="H8" t="str">
            <v xml:space="preserve">Живопись. </v>
          </cell>
          <cell r="I8" t="str">
            <v>"В саду… " Гуашь</v>
          </cell>
        </row>
        <row r="9">
          <cell r="B9" t="str">
            <v>Мурунов Андрей Александрович</v>
          </cell>
          <cell r="D9" t="str">
            <v>6Б</v>
          </cell>
          <cell r="F9" t="str">
            <v>12лет</v>
          </cell>
          <cell r="G9" t="str">
            <v>Старкова Ольга Валерьевна</v>
          </cell>
          <cell r="H9" t="str">
            <v>Графика</v>
          </cell>
          <cell r="I9" t="str">
            <v>"Солдат Победитель" карандаш</v>
          </cell>
        </row>
        <row r="10">
          <cell r="B10" t="str">
            <v>Хмарская Карина Сергеевна</v>
          </cell>
          <cell r="D10" t="str">
            <v>6Б</v>
          </cell>
          <cell r="F10" t="str">
            <v>12лет</v>
          </cell>
          <cell r="G10" t="str">
            <v>Старкова Ольга Валерьевна</v>
          </cell>
          <cell r="H10" t="str">
            <v>Графика</v>
          </cell>
          <cell r="I10" t="str">
            <v>Портрет "Дубровских З.С." Карандаш</v>
          </cell>
        </row>
        <row r="11">
          <cell r="B11" t="str">
            <v>Ахматдинов Артур Андреевич</v>
          </cell>
          <cell r="D11" t="str">
            <v>6Б</v>
          </cell>
          <cell r="F11" t="str">
            <v>12лет</v>
          </cell>
          <cell r="G11" t="str">
            <v>Старкова Ольга Валерьевна</v>
          </cell>
          <cell r="H11" t="str">
            <v>ДПТ</v>
          </cell>
          <cell r="I11" t="str">
            <v>"Искусственные листья". Плетение</v>
          </cell>
        </row>
        <row r="12">
          <cell r="B12" t="str">
            <v>Новокрещеных Анастасия Денисовна</v>
          </cell>
          <cell r="D12" t="str">
            <v>6Б</v>
          </cell>
          <cell r="F12" t="str">
            <v>12лет</v>
          </cell>
          <cell r="G12" t="str">
            <v>Старкова Ольга Валерьевна</v>
          </cell>
          <cell r="H12" t="str">
            <v>ДПИ</v>
          </cell>
          <cell r="I12" t="str">
            <v>"Три сестрицы".  Нородные куклы</v>
          </cell>
        </row>
        <row r="13">
          <cell r="B13" t="str">
            <v>Гафурова Александра Максимовна</v>
          </cell>
          <cell r="D13" t="str">
            <v>7А</v>
          </cell>
          <cell r="F13" t="str">
            <v xml:space="preserve">13 лет </v>
          </cell>
          <cell r="G13" t="str">
            <v>Котельникова Надежда Львовна  nadezhda.71@bk.ru</v>
          </cell>
          <cell r="H13" t="str">
            <v>Графика</v>
          </cell>
          <cell r="I13" t="str">
            <v>"Одноклассницы" Цв.карандаши</v>
          </cell>
        </row>
        <row r="14">
          <cell r="B14" t="str">
            <v>Колочева Анастасия Андреевна</v>
          </cell>
          <cell r="D14" t="str">
            <v>7А</v>
          </cell>
          <cell r="F14" t="str">
            <v>13 лет</v>
          </cell>
          <cell r="G14" t="str">
            <v>Котельникова Надежда Львовна</v>
          </cell>
          <cell r="H14" t="str">
            <v xml:space="preserve">Живопись </v>
          </cell>
          <cell r="I14" t="str">
            <v>"Советский Проспект" Акварель</v>
          </cell>
        </row>
        <row r="15">
          <cell r="B15" t="str">
            <v>Бабкина Карина Евгеньевна</v>
          </cell>
          <cell r="D15" t="str">
            <v>7Б</v>
          </cell>
          <cell r="F15" t="str">
            <v>13 лет</v>
          </cell>
          <cell r="G15" t="str">
            <v>Котельникова Надежда Львовна</v>
          </cell>
          <cell r="H15" t="str">
            <v>Графика</v>
          </cell>
          <cell r="I15" t="str">
            <v>Подружка "Сонечка" Карандаш</v>
          </cell>
        </row>
        <row r="16">
          <cell r="B16" t="str">
            <v>Карабаева Полина Денисовна</v>
          </cell>
          <cell r="D16" t="str">
            <v>8В</v>
          </cell>
          <cell r="F16" t="str">
            <v>13 лет</v>
          </cell>
          <cell r="G16" t="str">
            <v>Мельникова Елена Викторовна lena_stax@mail.ru</v>
          </cell>
          <cell r="H16" t="str">
            <v>ДПИ</v>
          </cell>
          <cell r="I16" t="str">
            <v>"Мак", шерсть</v>
          </cell>
        </row>
        <row r="17">
          <cell r="B17" t="str">
            <v>Фалалеев Вадим Витальевич</v>
          </cell>
          <cell r="D17" t="str">
            <v>8В</v>
          </cell>
          <cell r="F17" t="str">
            <v>13 лет</v>
          </cell>
          <cell r="G17" t="str">
            <v>Мельникова Елена Викторовна</v>
          </cell>
          <cell r="H17" t="str">
            <v>ДПИ</v>
          </cell>
          <cell r="I17" t="str">
            <v>"Зимний лес", перья</v>
          </cell>
        </row>
        <row r="18">
          <cell r="B18" t="str">
            <v>Кадырметова Мария Алексеевна</v>
          </cell>
          <cell r="D18" t="str">
            <v>8В</v>
          </cell>
          <cell r="F18" t="str">
            <v>14 лет</v>
          </cell>
          <cell r="G18" t="str">
            <v>Мельникова Елена Викторовна</v>
          </cell>
          <cell r="H18" t="str">
            <v>ДПИ</v>
          </cell>
          <cell r="I18" t="str">
            <v>"Дама в голубом", ткань, тесьма, картон, шерсть, стразы</v>
          </cell>
        </row>
        <row r="19">
          <cell r="B19" t="str">
            <v>Козлова Евдокия Владимировна</v>
          </cell>
          <cell r="D19" t="str">
            <v>8В</v>
          </cell>
          <cell r="F19" t="str">
            <v>14 лет</v>
          </cell>
          <cell r="G19" t="str">
            <v>Мельникова Елена Викторовна</v>
          </cell>
          <cell r="H19" t="str">
            <v>ДПИ</v>
          </cell>
          <cell r="I19" t="str">
            <v>"Мир двоих", тесьма, картон. Техника "Айрис -фолдинг"</v>
          </cell>
        </row>
        <row r="20">
          <cell r="B20" t="str">
            <v>Шибанова Юлия Михайловна</v>
          </cell>
          <cell r="D20" t="str">
            <v>8В</v>
          </cell>
          <cell r="F20" t="str">
            <v>14лет</v>
          </cell>
          <cell r="G20" t="str">
            <v>Мельникова Елена Викторовна</v>
          </cell>
          <cell r="H20" t="str">
            <v>ДПИ</v>
          </cell>
          <cell r="I20" t="str">
            <v>"На балу у Голицыных", ткань, тесьма, картон, шерсть, стразы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Пальцева Злата Сергеевна</v>
          </cell>
          <cell r="H1" t="str">
            <v>Не кусайся! Валяние из шерсти</v>
          </cell>
        </row>
        <row r="2">
          <cell r="A2" t="str">
            <v>Кетова Мария Анатольевна</v>
          </cell>
          <cell r="H2" t="str">
            <v>Теплый домик Валяние из шерсти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B5" t="str">
            <v>Каменщикова Дарья</v>
          </cell>
          <cell r="C5" t="str">
            <v>"Вогулка" Портрет, гуашь</v>
          </cell>
          <cell r="I5" t="str">
            <v>Тихонова Н.М</v>
          </cell>
        </row>
        <row r="6">
          <cell r="B6" t="str">
            <v>Клепизоннова Ксения</v>
          </cell>
          <cell r="C6" t="str">
            <v>"Храмы Чердыни", пейзаж, гуашь</v>
          </cell>
          <cell r="I6" t="str">
            <v>Тихонова Н.М</v>
          </cell>
        </row>
        <row r="7">
          <cell r="B7" t="str">
            <v>Храмцова Лиза</v>
          </cell>
          <cell r="C7" t="str">
            <v>"Зов Пармы" Пейзаж, гуашь</v>
          </cell>
          <cell r="I7" t="str">
            <v>Ланкина С .В</v>
          </cell>
        </row>
        <row r="8">
          <cell r="B8" t="str">
            <v>Тольмянина Оля</v>
          </cell>
          <cell r="C8" t="str">
            <v>"Макошь", портрет, графика</v>
          </cell>
          <cell r="I8" t="str">
            <v>Ланкина С .В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3.berezn@mail.ruUR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N227"/>
  <sheetViews>
    <sheetView tabSelected="1" zoomScale="65" zoomScaleNormal="65" workbookViewId="0">
      <selection activeCell="H177" sqref="H177"/>
    </sheetView>
  </sheetViews>
  <sheetFormatPr defaultColWidth="9.140625" defaultRowHeight="12.75"/>
  <cols>
    <col min="1" max="1" width="3.85546875" style="7" customWidth="1"/>
    <col min="2" max="2" width="15.7109375" style="7" customWidth="1"/>
    <col min="3" max="3" width="20.7109375" style="7" customWidth="1"/>
    <col min="4" max="4" width="15.7109375" style="7" customWidth="1"/>
    <col min="5" max="5" width="11.7109375" style="7" customWidth="1"/>
    <col min="6" max="6" width="22.7109375" style="7" customWidth="1"/>
    <col min="7" max="7" width="15.7109375" style="7" customWidth="1"/>
    <col min="8" max="8" width="15.7109375" style="8" customWidth="1"/>
    <col min="9" max="9" width="15.7109375" style="7" customWidth="1"/>
    <col min="10" max="10" width="12.7109375" style="7" customWidth="1"/>
    <col min="11" max="11" width="16.5703125" style="7" customWidth="1"/>
    <col min="12" max="16384" width="9.140625" style="7"/>
  </cols>
  <sheetData>
    <row r="1" spans="1:12" ht="68.2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3" spans="1:12" ht="60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spans="1:12" ht="45" hidden="1">
      <c r="A4" s="44"/>
      <c r="B4" s="44" t="s">
        <v>363</v>
      </c>
      <c r="C4" s="44" t="s">
        <v>366</v>
      </c>
      <c r="D4" s="44" t="s">
        <v>96</v>
      </c>
      <c r="E4" s="45" t="s">
        <v>14</v>
      </c>
      <c r="F4" s="44"/>
      <c r="G4" s="44" t="s">
        <v>362</v>
      </c>
      <c r="H4" s="44" t="s">
        <v>364</v>
      </c>
      <c r="I4" s="44" t="s">
        <v>365</v>
      </c>
      <c r="J4" s="55">
        <v>44048</v>
      </c>
    </row>
    <row r="5" spans="1:12" customFormat="1" ht="38.25">
      <c r="A5" s="10"/>
      <c r="B5" s="11" t="s">
        <v>11</v>
      </c>
      <c r="C5" s="10" t="s">
        <v>12</v>
      </c>
      <c r="D5" s="10" t="s">
        <v>13</v>
      </c>
      <c r="E5" s="56" t="s">
        <v>14</v>
      </c>
      <c r="F5" s="19"/>
      <c r="G5" s="13" t="s">
        <v>15</v>
      </c>
      <c r="H5" s="19"/>
      <c r="I5" s="11" t="s">
        <v>16</v>
      </c>
      <c r="J5" s="19" t="s">
        <v>460</v>
      </c>
      <c r="K5" s="7"/>
      <c r="L5" s="7"/>
    </row>
    <row r="6" spans="1:12" customFormat="1" ht="38.25">
      <c r="A6" s="10"/>
      <c r="B6" s="11" t="s">
        <v>17</v>
      </c>
      <c r="C6" s="10" t="s">
        <v>18</v>
      </c>
      <c r="D6" s="10" t="s">
        <v>13</v>
      </c>
      <c r="E6" s="12" t="s">
        <v>14</v>
      </c>
      <c r="F6" s="10"/>
      <c r="G6" s="13" t="s">
        <v>15</v>
      </c>
      <c r="H6" s="10"/>
      <c r="I6" s="11" t="s">
        <v>19</v>
      </c>
      <c r="J6" s="19" t="s">
        <v>460</v>
      </c>
      <c r="K6" s="57"/>
      <c r="L6" s="7"/>
    </row>
    <row r="7" spans="1:12" customFormat="1" ht="51">
      <c r="A7" s="10"/>
      <c r="B7" s="10" t="s">
        <v>20</v>
      </c>
      <c r="C7" s="10" t="s">
        <v>21</v>
      </c>
      <c r="D7" s="10" t="s">
        <v>22</v>
      </c>
      <c r="E7" s="12" t="s">
        <v>14</v>
      </c>
      <c r="F7" s="10"/>
      <c r="G7" s="13" t="s">
        <v>23</v>
      </c>
      <c r="H7" s="10" t="s">
        <v>24</v>
      </c>
      <c r="I7" s="10" t="s">
        <v>25</v>
      </c>
      <c r="J7" s="19" t="s">
        <v>460</v>
      </c>
      <c r="K7" s="7"/>
      <c r="L7" s="7"/>
    </row>
    <row r="8" spans="1:12" customFormat="1" ht="38.25">
      <c r="A8" s="10"/>
      <c r="B8" s="10" t="s">
        <v>26</v>
      </c>
      <c r="C8" s="10" t="s">
        <v>27</v>
      </c>
      <c r="D8" s="10" t="s">
        <v>28</v>
      </c>
      <c r="E8" s="12" t="s">
        <v>14</v>
      </c>
      <c r="F8" s="10"/>
      <c r="G8" s="13" t="s">
        <v>23</v>
      </c>
      <c r="H8" s="10" t="s">
        <v>24</v>
      </c>
      <c r="I8" s="10" t="s">
        <v>29</v>
      </c>
      <c r="J8" s="19" t="s">
        <v>460</v>
      </c>
      <c r="K8" s="7"/>
      <c r="L8" s="7"/>
    </row>
    <row r="9" spans="1:12" customFormat="1" ht="38.25">
      <c r="A9" s="22"/>
      <c r="B9" s="22" t="s">
        <v>448</v>
      </c>
      <c r="C9" s="22" t="s">
        <v>449</v>
      </c>
      <c r="D9" s="22" t="s">
        <v>48</v>
      </c>
      <c r="E9" s="12" t="s">
        <v>41</v>
      </c>
      <c r="F9" s="22"/>
      <c r="G9" s="13" t="s">
        <v>447</v>
      </c>
      <c r="H9" s="22"/>
      <c r="I9" s="22" t="s">
        <v>450</v>
      </c>
      <c r="J9" s="19" t="s">
        <v>460</v>
      </c>
      <c r="K9" s="7"/>
      <c r="L9" s="7"/>
    </row>
    <row r="10" spans="1:12" customFormat="1" ht="38.25">
      <c r="A10" s="10"/>
      <c r="B10" s="11" t="s">
        <v>30</v>
      </c>
      <c r="C10" s="11" t="s">
        <v>31</v>
      </c>
      <c r="D10" s="11" t="s">
        <v>32</v>
      </c>
      <c r="E10" s="12" t="s">
        <v>14</v>
      </c>
      <c r="F10" s="10"/>
      <c r="G10" s="11" t="s">
        <v>33</v>
      </c>
      <c r="H10" s="14" t="s">
        <v>34</v>
      </c>
      <c r="I10" s="11" t="s">
        <v>35</v>
      </c>
      <c r="J10" s="19" t="s">
        <v>460</v>
      </c>
      <c r="K10" s="7"/>
      <c r="L10" s="7"/>
    </row>
    <row r="11" spans="1:12" customFormat="1" ht="38.25">
      <c r="A11" s="10"/>
      <c r="B11" s="11" t="s">
        <v>36</v>
      </c>
      <c r="C11" s="11" t="s">
        <v>37</v>
      </c>
      <c r="D11" s="11" t="s">
        <v>32</v>
      </c>
      <c r="E11" s="12" t="s">
        <v>14</v>
      </c>
      <c r="F11" s="10"/>
      <c r="G11" s="11" t="s">
        <v>33</v>
      </c>
      <c r="H11" s="14" t="s">
        <v>34</v>
      </c>
      <c r="I11" s="11" t="s">
        <v>38</v>
      </c>
      <c r="J11" s="19" t="s">
        <v>460</v>
      </c>
      <c r="K11" s="7"/>
      <c r="L11" s="7"/>
    </row>
    <row r="12" spans="1:12" customFormat="1" ht="38.25">
      <c r="A12" s="10"/>
      <c r="B12" s="15" t="s">
        <v>39</v>
      </c>
      <c r="C12" s="15" t="s">
        <v>40</v>
      </c>
      <c r="D12" s="10" t="s">
        <v>13</v>
      </c>
      <c r="E12" s="15" t="s">
        <v>41</v>
      </c>
      <c r="F12" s="12"/>
      <c r="G12" s="15" t="s">
        <v>42</v>
      </c>
      <c r="H12" s="15" t="s">
        <v>34</v>
      </c>
      <c r="I12" s="15" t="s">
        <v>43</v>
      </c>
      <c r="J12" s="19" t="s">
        <v>460</v>
      </c>
      <c r="K12" s="7"/>
      <c r="L12" s="7"/>
    </row>
    <row r="13" spans="1:12" customFormat="1" ht="38.25">
      <c r="A13" s="10"/>
      <c r="B13" s="10" t="s">
        <v>44</v>
      </c>
      <c r="C13" s="10" t="s">
        <v>45</v>
      </c>
      <c r="D13" s="10" t="s">
        <v>13</v>
      </c>
      <c r="E13" s="15" t="s">
        <v>41</v>
      </c>
      <c r="F13" s="12"/>
      <c r="G13" s="15" t="s">
        <v>42</v>
      </c>
      <c r="H13" s="15" t="s">
        <v>34</v>
      </c>
      <c r="I13" s="10" t="s">
        <v>43</v>
      </c>
      <c r="J13" s="19" t="s">
        <v>460</v>
      </c>
      <c r="K13" s="7"/>
      <c r="L13" s="7"/>
    </row>
    <row r="14" spans="1:12" customFormat="1" ht="38.25">
      <c r="A14" s="10"/>
      <c r="B14" s="10" t="s">
        <v>46</v>
      </c>
      <c r="C14" s="10" t="s">
        <v>47</v>
      </c>
      <c r="D14" s="10" t="s">
        <v>48</v>
      </c>
      <c r="E14" s="15" t="s">
        <v>14</v>
      </c>
      <c r="F14" s="12"/>
      <c r="G14" s="10" t="s">
        <v>49</v>
      </c>
      <c r="H14" s="10" t="s">
        <v>24</v>
      </c>
      <c r="I14" s="10" t="s">
        <v>50</v>
      </c>
      <c r="J14" s="19" t="s">
        <v>460</v>
      </c>
      <c r="K14" s="7"/>
      <c r="L14" s="7"/>
    </row>
    <row r="15" spans="1:12" customFormat="1" ht="38.25">
      <c r="A15" s="10"/>
      <c r="B15" s="10" t="s">
        <v>51</v>
      </c>
      <c r="C15" s="10" t="s">
        <v>52</v>
      </c>
      <c r="D15" s="10" t="s">
        <v>48</v>
      </c>
      <c r="E15" s="15" t="s">
        <v>41</v>
      </c>
      <c r="F15" s="12"/>
      <c r="G15" s="10" t="s">
        <v>49</v>
      </c>
      <c r="H15" s="15" t="s">
        <v>34</v>
      </c>
      <c r="I15" s="10" t="s">
        <v>53</v>
      </c>
      <c r="J15" s="19" t="s">
        <v>460</v>
      </c>
      <c r="K15" s="7"/>
      <c r="L15" s="7"/>
    </row>
    <row r="16" spans="1:12" customFormat="1" ht="38.25" customHeight="1">
      <c r="A16" s="22"/>
      <c r="B16" s="22" t="str">
        <f>[1]Лист1!$B$7</f>
        <v>Субботина Варвара Александровна</v>
      </c>
      <c r="C16" s="22" t="s">
        <v>361</v>
      </c>
      <c r="D16" s="22" t="s">
        <v>48</v>
      </c>
      <c r="E16" s="15" t="s">
        <v>41</v>
      </c>
      <c r="F16" s="12"/>
      <c r="G16" s="22" t="s">
        <v>49</v>
      </c>
      <c r="H16" s="15"/>
      <c r="I16" s="22" t="s">
        <v>360</v>
      </c>
      <c r="J16" s="19" t="s">
        <v>460</v>
      </c>
      <c r="K16" s="7"/>
      <c r="L16" s="7"/>
    </row>
    <row r="17" spans="1:12" customFormat="1" ht="25.5">
      <c r="A17" s="10"/>
      <c r="B17" s="10" t="s">
        <v>54</v>
      </c>
      <c r="C17" s="10" t="s">
        <v>55</v>
      </c>
      <c r="D17" s="10" t="s">
        <v>13</v>
      </c>
      <c r="E17" s="15" t="s">
        <v>14</v>
      </c>
      <c r="F17" s="12"/>
      <c r="G17" s="15" t="s">
        <v>56</v>
      </c>
      <c r="H17" s="15" t="s">
        <v>57</v>
      </c>
      <c r="I17" s="10" t="s">
        <v>58</v>
      </c>
      <c r="J17" s="19" t="s">
        <v>460</v>
      </c>
      <c r="K17" s="7"/>
      <c r="L17" s="7"/>
    </row>
    <row r="18" spans="1:12" customFormat="1" ht="76.5">
      <c r="A18" s="10"/>
      <c r="B18" s="10" t="s">
        <v>59</v>
      </c>
      <c r="C18" s="10" t="s">
        <v>60</v>
      </c>
      <c r="D18" s="10" t="s">
        <v>13</v>
      </c>
      <c r="E18" s="15" t="s">
        <v>14</v>
      </c>
      <c r="F18" s="12"/>
      <c r="G18" s="15" t="s">
        <v>56</v>
      </c>
      <c r="H18" s="15" t="s">
        <v>57</v>
      </c>
      <c r="I18" s="10" t="s">
        <v>61</v>
      </c>
      <c r="J18" s="19" t="s">
        <v>460</v>
      </c>
      <c r="K18" s="7"/>
      <c r="L18" s="7"/>
    </row>
    <row r="19" spans="1:12" customFormat="1" ht="38.25">
      <c r="A19" s="10"/>
      <c r="B19" s="10" t="s">
        <v>62</v>
      </c>
      <c r="C19" s="10" t="s">
        <v>63</v>
      </c>
      <c r="D19" s="10" t="s">
        <v>13</v>
      </c>
      <c r="E19" s="15" t="s">
        <v>64</v>
      </c>
      <c r="F19" s="12"/>
      <c r="G19" s="15" t="s">
        <v>56</v>
      </c>
      <c r="H19" s="15" t="s">
        <v>34</v>
      </c>
      <c r="I19" s="10" t="s">
        <v>65</v>
      </c>
      <c r="J19" s="19" t="s">
        <v>460</v>
      </c>
      <c r="K19" s="7"/>
      <c r="L19" s="7"/>
    </row>
    <row r="20" spans="1:12" customFormat="1" ht="76.5">
      <c r="A20" s="10"/>
      <c r="B20" s="10" t="s">
        <v>66</v>
      </c>
      <c r="C20" s="10" t="s">
        <v>67</v>
      </c>
      <c r="D20" s="10" t="s">
        <v>13</v>
      </c>
      <c r="E20" s="15" t="s">
        <v>41</v>
      </c>
      <c r="F20" s="12"/>
      <c r="G20" s="15" t="s">
        <v>56</v>
      </c>
      <c r="H20" s="15" t="s">
        <v>34</v>
      </c>
      <c r="I20" s="10" t="s">
        <v>68</v>
      </c>
      <c r="J20" s="19" t="s">
        <v>460</v>
      </c>
      <c r="K20" s="7"/>
      <c r="L20" s="7"/>
    </row>
    <row r="21" spans="1:12" customFormat="1" ht="76.5">
      <c r="A21" s="10"/>
      <c r="B21" s="10" t="s">
        <v>69</v>
      </c>
      <c r="C21" s="10" t="s">
        <v>70</v>
      </c>
      <c r="D21" s="10" t="s">
        <v>48</v>
      </c>
      <c r="E21" s="15" t="s">
        <v>64</v>
      </c>
      <c r="F21" s="12"/>
      <c r="G21" s="15" t="s">
        <v>56</v>
      </c>
      <c r="H21" s="15" t="s">
        <v>34</v>
      </c>
      <c r="I21" s="10" t="s">
        <v>68</v>
      </c>
      <c r="J21" s="19" t="s">
        <v>460</v>
      </c>
      <c r="K21" s="7"/>
      <c r="L21" s="7"/>
    </row>
    <row r="22" spans="1:12" customFormat="1" ht="38.25">
      <c r="A22" s="22"/>
      <c r="B22" s="46" t="s">
        <v>367</v>
      </c>
      <c r="C22" s="46" t="str">
        <f>[2]Лист1!I6</f>
        <v>"Домик в деревне"                  Цветные карандаши.</v>
      </c>
      <c r="D22" s="47" t="s">
        <v>13</v>
      </c>
      <c r="E22" s="48" t="s">
        <v>41</v>
      </c>
      <c r="F22" s="12"/>
      <c r="G22" s="48" t="s">
        <v>370</v>
      </c>
      <c r="H22" s="15"/>
      <c r="I22" s="22" t="str">
        <f>[2]Лист1!G6</f>
        <v>Егорова Ирина Александровна  89223232927</v>
      </c>
      <c r="J22" s="19" t="s">
        <v>460</v>
      </c>
      <c r="K22" s="7"/>
      <c r="L22" s="7"/>
    </row>
    <row r="23" spans="1:12" customFormat="1" ht="38.25">
      <c r="A23" s="22"/>
      <c r="B23" s="46" t="s">
        <v>368</v>
      </c>
      <c r="C23" s="46" t="str">
        <f>[2]Лист1!I7</f>
        <v>"На озере"         Акварельные краски.</v>
      </c>
      <c r="D23" s="47" t="s">
        <v>13</v>
      </c>
      <c r="E23" s="48" t="s">
        <v>41</v>
      </c>
      <c r="F23" s="12"/>
      <c r="G23" s="48" t="s">
        <v>370</v>
      </c>
      <c r="H23" s="15"/>
      <c r="I23" s="22" t="str">
        <f>[2]Лист1!G7</f>
        <v>Носова Любовь Михайловна 89194550626</v>
      </c>
      <c r="J23" s="19" t="s">
        <v>460</v>
      </c>
      <c r="K23" s="7"/>
      <c r="L23" s="7"/>
    </row>
    <row r="24" spans="1:12" customFormat="1" ht="76.5">
      <c r="A24" s="22"/>
      <c r="B24" s="46" t="s">
        <v>369</v>
      </c>
      <c r="C24" s="46" t="str">
        <f>[2]Лист1!I8</f>
        <v>"Кукла Берегиня" Ткань и прутья из веника.</v>
      </c>
      <c r="D24" s="47" t="s">
        <v>48</v>
      </c>
      <c r="E24" s="48" t="s">
        <v>41</v>
      </c>
      <c r="F24" s="12"/>
      <c r="G24" s="48" t="s">
        <v>370</v>
      </c>
      <c r="H24" s="15"/>
      <c r="I24" s="22" t="str">
        <f>[2]Лист1!G8</f>
        <v>Краснова Светлана Петровна    89129802552  sveta79krasnova@mail.ru</v>
      </c>
      <c r="J24" s="19" t="s">
        <v>460</v>
      </c>
      <c r="K24" s="7"/>
      <c r="L24" s="7"/>
    </row>
    <row r="25" spans="1:12" customFormat="1" ht="63.75">
      <c r="A25" s="10"/>
      <c r="B25" s="10" t="s">
        <v>71</v>
      </c>
      <c r="C25" s="10" t="s">
        <v>72</v>
      </c>
      <c r="D25" s="11" t="s">
        <v>13</v>
      </c>
      <c r="E25" s="12" t="s">
        <v>14</v>
      </c>
      <c r="F25" s="10"/>
      <c r="G25" s="11" t="s">
        <v>73</v>
      </c>
      <c r="H25" s="14"/>
      <c r="I25" s="10" t="s">
        <v>74</v>
      </c>
      <c r="J25" s="19" t="s">
        <v>460</v>
      </c>
      <c r="K25" s="7"/>
      <c r="L25" s="7"/>
    </row>
    <row r="26" spans="1:12" customFormat="1" ht="63.75">
      <c r="A26" s="10"/>
      <c r="B26" s="10" t="s">
        <v>75</v>
      </c>
      <c r="C26" s="10" t="s">
        <v>76</v>
      </c>
      <c r="D26" s="11" t="s">
        <v>13</v>
      </c>
      <c r="E26" s="12" t="s">
        <v>41</v>
      </c>
      <c r="F26" s="10"/>
      <c r="G26" s="11" t="s">
        <v>73</v>
      </c>
      <c r="H26" s="14"/>
      <c r="I26" s="10" t="s">
        <v>77</v>
      </c>
      <c r="J26" s="19" t="s">
        <v>460</v>
      </c>
      <c r="K26" s="7"/>
      <c r="L26" s="7"/>
    </row>
    <row r="27" spans="1:12" customFormat="1" ht="89.25">
      <c r="A27" s="10"/>
      <c r="B27" s="12" t="s">
        <v>78</v>
      </c>
      <c r="C27" s="10" t="s">
        <v>79</v>
      </c>
      <c r="D27" s="10" t="s">
        <v>80</v>
      </c>
      <c r="E27" s="12" t="s">
        <v>41</v>
      </c>
      <c r="F27" s="12"/>
      <c r="G27" s="14" t="s">
        <v>81</v>
      </c>
      <c r="H27" s="15" t="s">
        <v>34</v>
      </c>
      <c r="I27" s="12" t="s">
        <v>82</v>
      </c>
      <c r="J27" s="19" t="s">
        <v>460</v>
      </c>
      <c r="K27" s="7"/>
      <c r="L27" s="7"/>
    </row>
    <row r="28" spans="1:12" customFormat="1" ht="89.25">
      <c r="A28" s="10"/>
      <c r="B28" s="12" t="s">
        <v>83</v>
      </c>
      <c r="C28" s="10" t="s">
        <v>84</v>
      </c>
      <c r="D28" s="10" t="s">
        <v>80</v>
      </c>
      <c r="E28" s="12" t="s">
        <v>14</v>
      </c>
      <c r="F28" s="12"/>
      <c r="G28" s="14" t="s">
        <v>81</v>
      </c>
      <c r="H28" s="15" t="s">
        <v>34</v>
      </c>
      <c r="I28" s="12" t="s">
        <v>82</v>
      </c>
      <c r="J28" s="19" t="s">
        <v>460</v>
      </c>
      <c r="K28" s="7"/>
      <c r="L28" s="7"/>
    </row>
    <row r="29" spans="1:12" customFormat="1" ht="89.25">
      <c r="A29" s="10"/>
      <c r="B29" s="12" t="s">
        <v>85</v>
      </c>
      <c r="C29" s="10" t="s">
        <v>86</v>
      </c>
      <c r="D29" s="10" t="s">
        <v>80</v>
      </c>
      <c r="E29" s="12" t="s">
        <v>41</v>
      </c>
      <c r="F29" s="12"/>
      <c r="G29" s="14" t="s">
        <v>81</v>
      </c>
      <c r="H29" s="15" t="s">
        <v>34</v>
      </c>
      <c r="I29" s="10" t="s">
        <v>87</v>
      </c>
      <c r="J29" s="19" t="s">
        <v>460</v>
      </c>
      <c r="K29" s="7"/>
      <c r="L29" s="7"/>
    </row>
    <row r="30" spans="1:12" customFormat="1" ht="89.25">
      <c r="A30" s="10"/>
      <c r="B30" s="12" t="s">
        <v>88</v>
      </c>
      <c r="C30" s="10" t="s">
        <v>89</v>
      </c>
      <c r="D30" s="10" t="s">
        <v>80</v>
      </c>
      <c r="E30" s="12" t="s">
        <v>41</v>
      </c>
      <c r="F30" s="12"/>
      <c r="G30" s="14" t="s">
        <v>81</v>
      </c>
      <c r="H30" s="15" t="s">
        <v>34</v>
      </c>
      <c r="I30" s="10" t="s">
        <v>87</v>
      </c>
      <c r="J30" s="19" t="s">
        <v>460</v>
      </c>
      <c r="K30" s="7"/>
      <c r="L30" s="7"/>
    </row>
    <row r="31" spans="1:12" customFormat="1" ht="89.25">
      <c r="A31" s="22"/>
      <c r="B31" s="12" t="str">
        <f>[3]Лист1!B9</f>
        <v>Кайсина Василиса Ильинична</v>
      </c>
      <c r="C31" s="22" t="s">
        <v>391</v>
      </c>
      <c r="D31" s="22" t="s">
        <v>394</v>
      </c>
      <c r="E31" s="12" t="s">
        <v>41</v>
      </c>
      <c r="F31" s="12"/>
      <c r="G31" s="14" t="s">
        <v>81</v>
      </c>
      <c r="H31" s="15" t="s">
        <v>34</v>
      </c>
      <c r="I31" s="22" t="str">
        <f>[3]Лист1!F9</f>
        <v>Ярусова Галина Дмитриевна</v>
      </c>
      <c r="J31" s="19" t="s">
        <v>460</v>
      </c>
      <c r="K31" s="7"/>
      <c r="L31" s="7"/>
    </row>
    <row r="32" spans="1:12" customFormat="1" ht="89.25">
      <c r="A32" s="22"/>
      <c r="B32" s="12" t="str">
        <f>[3]Лист1!B10</f>
        <v>Чупин Арсений Александрович</v>
      </c>
      <c r="C32" s="22" t="s">
        <v>392</v>
      </c>
      <c r="D32" s="22" t="s">
        <v>394</v>
      </c>
      <c r="E32" s="12" t="s">
        <v>41</v>
      </c>
      <c r="F32" s="12"/>
      <c r="G32" s="14" t="s">
        <v>81</v>
      </c>
      <c r="H32" s="15" t="s">
        <v>34</v>
      </c>
      <c r="I32" s="22" t="str">
        <f>[3]Лист1!F10</f>
        <v>Собакина Ольга Анатольевна</v>
      </c>
      <c r="J32" s="19" t="s">
        <v>460</v>
      </c>
      <c r="K32" s="7"/>
      <c r="L32" s="7"/>
    </row>
    <row r="33" spans="1:12" customFormat="1" ht="89.25">
      <c r="A33" s="22"/>
      <c r="B33" s="12" t="str">
        <f>[3]Лист1!B11</f>
        <v>Логинов Виктор Алексеевич</v>
      </c>
      <c r="C33" s="22" t="s">
        <v>393</v>
      </c>
      <c r="D33" s="22" t="s">
        <v>394</v>
      </c>
      <c r="E33" s="12" t="s">
        <v>41</v>
      </c>
      <c r="F33" s="12"/>
      <c r="G33" s="14" t="s">
        <v>81</v>
      </c>
      <c r="H33" s="15" t="s">
        <v>34</v>
      </c>
      <c r="I33" s="22" t="str">
        <f>[3]Лист1!F11</f>
        <v>Бурудастых Людмила Евгеньевна</v>
      </c>
      <c r="J33" s="19" t="s">
        <v>460</v>
      </c>
      <c r="K33" s="7"/>
      <c r="L33" s="7"/>
    </row>
    <row r="34" spans="1:12" customFormat="1" ht="38.25">
      <c r="A34" s="22"/>
      <c r="B34" s="12" t="s">
        <v>90</v>
      </c>
      <c r="C34" s="10" t="s">
        <v>91</v>
      </c>
      <c r="D34" s="10" t="s">
        <v>48</v>
      </c>
      <c r="E34" s="12" t="s">
        <v>41</v>
      </c>
      <c r="F34" s="12"/>
      <c r="G34" s="14" t="s">
        <v>92</v>
      </c>
      <c r="H34" s="15"/>
      <c r="I34" s="10" t="s">
        <v>93</v>
      </c>
      <c r="J34" s="19" t="s">
        <v>460</v>
      </c>
      <c r="K34" s="7"/>
      <c r="L34" s="7"/>
    </row>
    <row r="35" spans="1:12" customFormat="1" ht="38.25">
      <c r="A35" s="22"/>
      <c r="B35" s="45" t="s">
        <v>417</v>
      </c>
      <c r="C35" s="49" t="s">
        <v>419</v>
      </c>
      <c r="D35" s="22" t="s">
        <v>48</v>
      </c>
      <c r="E35" s="45" t="s">
        <v>376</v>
      </c>
      <c r="F35" s="12"/>
      <c r="G35" s="51" t="s">
        <v>416</v>
      </c>
      <c r="H35" s="48" t="s">
        <v>144</v>
      </c>
      <c r="I35" s="49" t="s">
        <v>421</v>
      </c>
      <c r="J35" s="22" t="s">
        <v>461</v>
      </c>
      <c r="K35" s="7"/>
      <c r="L35" s="7"/>
    </row>
    <row r="36" spans="1:12" customFormat="1" ht="38.25">
      <c r="A36" s="22"/>
      <c r="B36" s="45" t="s">
        <v>418</v>
      </c>
      <c r="C36" s="49" t="s">
        <v>420</v>
      </c>
      <c r="D36" s="22" t="s">
        <v>13</v>
      </c>
      <c r="E36" s="45" t="s">
        <v>304</v>
      </c>
      <c r="F36" s="12"/>
      <c r="G36" s="51" t="s">
        <v>416</v>
      </c>
      <c r="H36" s="48" t="s">
        <v>144</v>
      </c>
      <c r="I36" s="49" t="s">
        <v>422</v>
      </c>
      <c r="J36" s="22" t="s">
        <v>461</v>
      </c>
      <c r="K36" s="7"/>
      <c r="L36" s="7"/>
    </row>
    <row r="37" spans="1:12" customFormat="1" ht="25.5">
      <c r="A37" s="22"/>
      <c r="B37" s="12" t="s">
        <v>456</v>
      </c>
      <c r="C37" s="22" t="s">
        <v>459</v>
      </c>
      <c r="D37" s="22" t="s">
        <v>48</v>
      </c>
      <c r="E37" s="45"/>
      <c r="F37" s="12"/>
      <c r="G37" s="51" t="s">
        <v>416</v>
      </c>
      <c r="H37" s="15" t="s">
        <v>457</v>
      </c>
      <c r="I37" s="22" t="s">
        <v>458</v>
      </c>
      <c r="J37" s="22" t="s">
        <v>461</v>
      </c>
      <c r="K37" s="7"/>
      <c r="L37" s="7"/>
    </row>
    <row r="38" spans="1:12" customFormat="1" ht="12.75" customHeight="1">
      <c r="A38" s="22"/>
      <c r="B38" s="12" t="str">
        <f>[4]Лист1!B6</f>
        <v>Логан Дарья Владимировна</v>
      </c>
      <c r="C38" s="22" t="str">
        <f>[4]Лист1!H6</f>
        <v>"Портрет далекого друга", материал-цветные карандаши</v>
      </c>
      <c r="D38" s="22" t="s">
        <v>13</v>
      </c>
      <c r="E38" s="12" t="s">
        <v>149</v>
      </c>
      <c r="F38" s="12"/>
      <c r="G38" s="14" t="s">
        <v>395</v>
      </c>
      <c r="H38" s="15" t="str">
        <f>[4]Лист1!D6</f>
        <v>8 "а"</v>
      </c>
      <c r="I38" s="22" t="s">
        <v>396</v>
      </c>
      <c r="J38" s="22" t="s">
        <v>462</v>
      </c>
      <c r="K38" s="7"/>
      <c r="L38" s="7"/>
    </row>
    <row r="39" spans="1:12" customFormat="1" ht="38.25">
      <c r="A39" s="22"/>
      <c r="B39" s="12" t="str">
        <f>[4]Лист1!B7</f>
        <v>Гиба Дарья Алексеевна</v>
      </c>
      <c r="C39" s="22" t="str">
        <f>[4]Лист1!H7</f>
        <v>"Мой край родносй", материал-акварель, ручка</v>
      </c>
      <c r="D39" s="22" t="s">
        <v>13</v>
      </c>
      <c r="E39" s="12" t="s">
        <v>149</v>
      </c>
      <c r="F39" s="12"/>
      <c r="G39" s="14" t="s">
        <v>395</v>
      </c>
      <c r="H39" s="15" t="str">
        <f>[4]Лист1!D7</f>
        <v>8 "а"</v>
      </c>
      <c r="I39" s="22" t="s">
        <v>396</v>
      </c>
      <c r="J39" s="22" t="s">
        <v>462</v>
      </c>
      <c r="K39" s="7"/>
      <c r="L39" s="7"/>
    </row>
    <row r="40" spans="1:12" customFormat="1" ht="51">
      <c r="A40" s="22"/>
      <c r="B40" s="12" t="str">
        <f>[4]Лист1!B8</f>
        <v>Шелех Алена Николаевна</v>
      </c>
      <c r="C40" s="22" t="str">
        <f>[4]Лист1!H8</f>
        <v>"Великое спокойствие", материал-акварель, ручка</v>
      </c>
      <c r="D40" s="22" t="s">
        <v>13</v>
      </c>
      <c r="E40" s="12" t="s">
        <v>127</v>
      </c>
      <c r="F40" s="12"/>
      <c r="G40" s="14" t="s">
        <v>395</v>
      </c>
      <c r="H40" s="15" t="str">
        <f>[4]Лист1!D8</f>
        <v>8 "а"</v>
      </c>
      <c r="I40" s="22" t="s">
        <v>396</v>
      </c>
      <c r="J40" s="22" t="s">
        <v>462</v>
      </c>
      <c r="K40" s="7"/>
      <c r="L40" s="7"/>
    </row>
    <row r="41" spans="1:12" customFormat="1" ht="38.25">
      <c r="A41" s="22"/>
      <c r="B41" s="12" t="str">
        <f>[4]Лист1!B9</f>
        <v>Ошвинцева Снежана Эдуардовна</v>
      </c>
      <c r="C41" s="22" t="str">
        <f>[4]Лист1!H9</f>
        <v>"Чудо Урала", материал-гуашь</v>
      </c>
      <c r="D41" s="22" t="s">
        <v>13</v>
      </c>
      <c r="E41" s="12" t="s">
        <v>180</v>
      </c>
      <c r="F41" s="12"/>
      <c r="G41" s="14" t="s">
        <v>395</v>
      </c>
      <c r="H41" s="15" t="str">
        <f>[4]Лист1!D9</f>
        <v>6 "а"</v>
      </c>
      <c r="I41" s="22" t="s">
        <v>396</v>
      </c>
      <c r="J41" s="22" t="s">
        <v>463</v>
      </c>
      <c r="K41" s="7"/>
      <c r="L41" s="7"/>
    </row>
    <row r="42" spans="1:12" customFormat="1" ht="12.75" customHeight="1">
      <c r="A42" s="22"/>
      <c r="B42" s="12" t="str">
        <f>[5]Лист1!B6</f>
        <v>Чудинова Вероника Андреевна</v>
      </c>
      <c r="C42" s="22" t="str">
        <f>[5]Лист1!H6</f>
        <v>"Рюкзак", материал-ткань, техника-печворк</v>
      </c>
      <c r="D42" s="49" t="s">
        <v>48</v>
      </c>
      <c r="E42" s="45" t="s">
        <v>149</v>
      </c>
      <c r="F42" s="12"/>
      <c r="G42" s="14" t="s">
        <v>395</v>
      </c>
      <c r="H42" s="15" t="str">
        <f>[5]Лист1!D6</f>
        <v>8 "в"</v>
      </c>
      <c r="I42" s="22" t="s">
        <v>415</v>
      </c>
      <c r="J42" s="22" t="s">
        <v>462</v>
      </c>
      <c r="K42" s="7"/>
      <c r="L42" s="7"/>
    </row>
    <row r="43" spans="1:12" customFormat="1" ht="76.5">
      <c r="A43" s="22"/>
      <c r="B43" s="12" t="str">
        <f>[5]Лист1!B7</f>
        <v>Русинова Анна Андреевна</v>
      </c>
      <c r="C43" s="22" t="str">
        <f>[5]Лист1!H7</f>
        <v>"Домашний уральский дворик", материал-сено, нитки, техника-форма скульптуры из сена, закрепленная нитями</v>
      </c>
      <c r="D43" s="49" t="s">
        <v>48</v>
      </c>
      <c r="E43" s="45" t="s">
        <v>149</v>
      </c>
      <c r="F43" s="12"/>
      <c r="G43" s="14" t="s">
        <v>395</v>
      </c>
      <c r="H43" s="15" t="str">
        <f>[5]Лист1!D7</f>
        <v>8 "в"</v>
      </c>
      <c r="I43" s="22" t="s">
        <v>415</v>
      </c>
      <c r="J43" s="22" t="s">
        <v>462</v>
      </c>
      <c r="K43" s="7"/>
      <c r="L43" s="7"/>
    </row>
    <row r="44" spans="1:12" customFormat="1" ht="63.75">
      <c r="A44" s="22"/>
      <c r="B44" s="12" t="str">
        <f>[5]Лист1!B8</f>
        <v>Беседина Анна Вячеславовна</v>
      </c>
      <c r="C44" s="22" t="str">
        <f>[5]Лист1!H8</f>
        <v>"Кукла Параскева Пятница", материал-ткань, техника-выполнение обереговой куклы</v>
      </c>
      <c r="D44" s="49" t="s">
        <v>48</v>
      </c>
      <c r="E44" s="45" t="s">
        <v>180</v>
      </c>
      <c r="F44" s="12"/>
      <c r="G44" s="14" t="s">
        <v>395</v>
      </c>
      <c r="H44" s="15" t="str">
        <f>[5]Лист1!D8</f>
        <v>6 "в"</v>
      </c>
      <c r="I44" s="22" t="s">
        <v>415</v>
      </c>
      <c r="J44" s="22" t="str">
        <f>$J$41</f>
        <v>9 - 12 лет</v>
      </c>
      <c r="K44" s="7"/>
      <c r="L44" s="7"/>
    </row>
    <row r="45" spans="1:12" customFormat="1" ht="38.25">
      <c r="A45" s="22"/>
      <c r="B45" s="12" t="str">
        <f>[5]Лист1!B9</f>
        <v>Шкондина Алиса Олеговна</v>
      </c>
      <c r="C45" s="22" t="str">
        <f>[5]Лист1!H9</f>
        <v>"На своей Земле", материал-краски</v>
      </c>
      <c r="D45" s="49" t="s">
        <v>13</v>
      </c>
      <c r="E45" s="45" t="s">
        <v>180</v>
      </c>
      <c r="F45" s="12"/>
      <c r="G45" s="14" t="s">
        <v>395</v>
      </c>
      <c r="H45" s="15" t="str">
        <f>[5]Лист1!D9</f>
        <v>6 "а"</v>
      </c>
      <c r="I45" s="22" t="s">
        <v>415</v>
      </c>
      <c r="J45" s="22" t="str">
        <f>$J$41</f>
        <v>9 - 12 лет</v>
      </c>
      <c r="K45" s="7"/>
      <c r="L45" s="7"/>
    </row>
    <row r="46" spans="1:12" customFormat="1" ht="51">
      <c r="A46" s="22"/>
      <c r="B46" s="10" t="s">
        <v>94</v>
      </c>
      <c r="C46" s="10" t="s">
        <v>95</v>
      </c>
      <c r="D46" s="10" t="s">
        <v>96</v>
      </c>
      <c r="E46" s="45" t="s">
        <v>97</v>
      </c>
      <c r="F46" s="12"/>
      <c r="G46" s="16" t="s">
        <v>98</v>
      </c>
      <c r="H46" s="10" t="s">
        <v>99</v>
      </c>
      <c r="I46" s="10" t="s">
        <v>100</v>
      </c>
      <c r="J46" s="22" t="s">
        <v>460</v>
      </c>
      <c r="K46" s="7"/>
      <c r="L46" s="7"/>
    </row>
    <row r="47" spans="1:12" customFormat="1" ht="38.25">
      <c r="A47" s="10"/>
      <c r="B47" s="12" t="s">
        <v>101</v>
      </c>
      <c r="C47" s="10" t="s">
        <v>102</v>
      </c>
      <c r="D47" s="10" t="s">
        <v>96</v>
      </c>
      <c r="E47" s="12" t="s">
        <v>103</v>
      </c>
      <c r="F47" s="12"/>
      <c r="G47" s="10" t="s">
        <v>104</v>
      </c>
      <c r="H47" s="10" t="s">
        <v>105</v>
      </c>
      <c r="I47" s="10" t="s">
        <v>106</v>
      </c>
      <c r="J47" s="22" t="str">
        <f t="shared" ref="J47:J48" si="0">$J$41</f>
        <v>9 - 12 лет</v>
      </c>
      <c r="K47" s="7"/>
      <c r="L47" s="7"/>
    </row>
    <row r="48" spans="1:12" customFormat="1" ht="38.25">
      <c r="A48" s="10"/>
      <c r="B48" s="12" t="s">
        <v>107</v>
      </c>
      <c r="C48" s="10" t="s">
        <v>108</v>
      </c>
      <c r="D48" s="10" t="s">
        <v>13</v>
      </c>
      <c r="E48" s="12" t="s">
        <v>103</v>
      </c>
      <c r="F48" s="12"/>
      <c r="G48" s="10" t="s">
        <v>104</v>
      </c>
      <c r="H48" s="10" t="s">
        <v>105</v>
      </c>
      <c r="I48" s="10" t="s">
        <v>106</v>
      </c>
      <c r="J48" s="22" t="str">
        <f t="shared" si="0"/>
        <v>9 - 12 лет</v>
      </c>
      <c r="K48" s="7"/>
      <c r="L48" s="7"/>
    </row>
    <row r="49" spans="1:12" customFormat="1" ht="25.5">
      <c r="A49" s="10"/>
      <c r="B49" s="12" t="str">
        <f>[9]Лист1!B5</f>
        <v>Каменщикова Дарья</v>
      </c>
      <c r="C49" s="54" t="str">
        <f>[9]Лист1!C5</f>
        <v>"Вогулка" Портрет, гуашь</v>
      </c>
      <c r="D49" s="22" t="s">
        <v>13</v>
      </c>
      <c r="E49" s="12" t="s">
        <v>149</v>
      </c>
      <c r="F49" s="12"/>
      <c r="G49" s="10" t="s">
        <v>104</v>
      </c>
      <c r="H49" s="10" t="s">
        <v>144</v>
      </c>
      <c r="I49" s="10" t="str">
        <f>[9]Лист1!I5</f>
        <v>Тихонова Н.М</v>
      </c>
      <c r="J49" s="10" t="s">
        <v>462</v>
      </c>
      <c r="K49" s="7"/>
      <c r="L49" s="7"/>
    </row>
    <row r="50" spans="1:12" customFormat="1" ht="25.5">
      <c r="A50" s="10"/>
      <c r="B50" s="12" t="str">
        <f>[9]Лист1!B6</f>
        <v>Клепизоннова Ксения</v>
      </c>
      <c r="C50" s="54" t="str">
        <f>[9]Лист1!C6</f>
        <v>"Храмы Чердыни", пейзаж, гуашь</v>
      </c>
      <c r="D50" s="22" t="s">
        <v>13</v>
      </c>
      <c r="E50" s="12" t="s">
        <v>149</v>
      </c>
      <c r="F50" s="12"/>
      <c r="G50" s="10" t="s">
        <v>104</v>
      </c>
      <c r="H50" s="22" t="s">
        <v>144</v>
      </c>
      <c r="I50" s="10" t="str">
        <f>[9]Лист1!I6</f>
        <v>Тихонова Н.М</v>
      </c>
      <c r="J50" s="22" t="s">
        <v>462</v>
      </c>
      <c r="K50" s="7"/>
      <c r="L50" s="7"/>
    </row>
    <row r="51" spans="1:12" customFormat="1" ht="25.5">
      <c r="A51" s="10"/>
      <c r="B51" s="12" t="str">
        <f>[9]Лист1!B7</f>
        <v>Храмцова Лиза</v>
      </c>
      <c r="C51" s="54" t="str">
        <f>[9]Лист1!C7</f>
        <v>"Зов Пармы" Пейзаж, гуашь</v>
      </c>
      <c r="D51" s="22" t="s">
        <v>13</v>
      </c>
      <c r="E51" s="12" t="s">
        <v>437</v>
      </c>
      <c r="F51" s="12"/>
      <c r="G51" s="10" t="s">
        <v>104</v>
      </c>
      <c r="H51" s="10" t="s">
        <v>246</v>
      </c>
      <c r="I51" s="10" t="str">
        <f>[9]Лист1!I7</f>
        <v>Ланкина С .В</v>
      </c>
      <c r="J51" s="22" t="s">
        <v>462</v>
      </c>
      <c r="K51" s="7"/>
      <c r="L51" s="7"/>
    </row>
    <row r="52" spans="1:12" customFormat="1" ht="25.5">
      <c r="A52" s="10"/>
      <c r="B52" s="12" t="str">
        <f>[9]Лист1!B8</f>
        <v>Тольмянина Оля</v>
      </c>
      <c r="C52" s="54" t="str">
        <f>[9]Лист1!C8</f>
        <v>"Макошь", портрет, графика</v>
      </c>
      <c r="D52" s="10" t="s">
        <v>96</v>
      </c>
      <c r="E52" s="12" t="s">
        <v>437</v>
      </c>
      <c r="F52" s="12"/>
      <c r="G52" s="10" t="s">
        <v>104</v>
      </c>
      <c r="H52" s="22" t="s">
        <v>246</v>
      </c>
      <c r="I52" s="10" t="str">
        <f>[9]Лист1!I8</f>
        <v>Ланкина С .В</v>
      </c>
      <c r="J52" s="22" t="s">
        <v>462</v>
      </c>
      <c r="K52" s="7"/>
      <c r="L52" s="7"/>
    </row>
    <row r="53" spans="1:12" customFormat="1" ht="12.75" customHeight="1">
      <c r="A53" s="22"/>
      <c r="B53" s="12" t="s">
        <v>377</v>
      </c>
      <c r="C53" s="22" t="s">
        <v>385</v>
      </c>
      <c r="D53" s="22" t="s">
        <v>13</v>
      </c>
      <c r="E53" s="12" t="s">
        <v>127</v>
      </c>
      <c r="F53" s="12"/>
      <c r="G53" s="22" t="s">
        <v>384</v>
      </c>
      <c r="H53" s="22"/>
      <c r="I53" s="22" t="s">
        <v>383</v>
      </c>
      <c r="J53" s="22" t="s">
        <v>462</v>
      </c>
      <c r="K53" s="7"/>
      <c r="L53" s="7"/>
    </row>
    <row r="54" spans="1:12" customFormat="1" ht="13.5" customHeight="1">
      <c r="A54" s="22"/>
      <c r="B54" s="12" t="s">
        <v>378</v>
      </c>
      <c r="C54" s="22" t="s">
        <v>386</v>
      </c>
      <c r="D54" s="22" t="s">
        <v>13</v>
      </c>
      <c r="E54" s="12" t="s">
        <v>127</v>
      </c>
      <c r="F54" s="12"/>
      <c r="G54" s="22" t="s">
        <v>384</v>
      </c>
      <c r="H54" s="22"/>
      <c r="I54" s="22" t="s">
        <v>383</v>
      </c>
      <c r="J54" s="22" t="s">
        <v>462</v>
      </c>
      <c r="K54" s="7"/>
      <c r="L54" s="7"/>
    </row>
    <row r="55" spans="1:12" customFormat="1" ht="12.75" customHeight="1">
      <c r="A55" s="22"/>
      <c r="B55" s="12" t="s">
        <v>379</v>
      </c>
      <c r="C55" s="22" t="s">
        <v>387</v>
      </c>
      <c r="D55" s="22" t="s">
        <v>13</v>
      </c>
      <c r="E55" s="12" t="s">
        <v>180</v>
      </c>
      <c r="F55" s="12"/>
      <c r="G55" s="22" t="s">
        <v>384</v>
      </c>
      <c r="H55" s="22"/>
      <c r="I55" s="22" t="s">
        <v>383</v>
      </c>
      <c r="J55" s="22" t="s">
        <v>463</v>
      </c>
      <c r="K55" s="7"/>
      <c r="L55" s="7"/>
    </row>
    <row r="56" spans="1:12" customFormat="1" ht="13.5" customHeight="1">
      <c r="A56" s="22"/>
      <c r="B56" s="12" t="s">
        <v>380</v>
      </c>
      <c r="C56" s="22" t="s">
        <v>388</v>
      </c>
      <c r="D56" s="22" t="s">
        <v>13</v>
      </c>
      <c r="E56" s="12" t="s">
        <v>64</v>
      </c>
      <c r="F56" s="12"/>
      <c r="G56" s="22" t="s">
        <v>384</v>
      </c>
      <c r="H56" s="22"/>
      <c r="I56" s="22" t="s">
        <v>383</v>
      </c>
      <c r="J56" s="22" t="s">
        <v>460</v>
      </c>
      <c r="K56" s="7"/>
      <c r="L56" s="7"/>
    </row>
    <row r="57" spans="1:12" customFormat="1" ht="12.75" customHeight="1">
      <c r="A57" s="22"/>
      <c r="B57" s="12" t="s">
        <v>381</v>
      </c>
      <c r="C57" s="22" t="s">
        <v>389</v>
      </c>
      <c r="D57" s="22" t="s">
        <v>13</v>
      </c>
      <c r="E57" s="12" t="s">
        <v>103</v>
      </c>
      <c r="F57" s="12"/>
      <c r="G57" s="22" t="s">
        <v>384</v>
      </c>
      <c r="H57" s="22"/>
      <c r="I57" s="22" t="s">
        <v>383</v>
      </c>
      <c r="J57" s="22" t="str">
        <f>$J$55</f>
        <v>9 - 12 лет</v>
      </c>
      <c r="K57" s="7"/>
      <c r="L57" s="7"/>
    </row>
    <row r="58" spans="1:12" customFormat="1" ht="13.5" customHeight="1">
      <c r="A58" s="22"/>
      <c r="B58" s="12" t="s">
        <v>382</v>
      </c>
      <c r="C58" s="22" t="s">
        <v>390</v>
      </c>
      <c r="D58" s="22" t="s">
        <v>13</v>
      </c>
      <c r="E58" s="12" t="s">
        <v>252</v>
      </c>
      <c r="F58" s="12"/>
      <c r="G58" s="22" t="s">
        <v>384</v>
      </c>
      <c r="H58" s="22"/>
      <c r="I58" s="22" t="s">
        <v>383</v>
      </c>
      <c r="J58" s="22" t="str">
        <f t="shared" ref="J58:J62" si="1">$J$55</f>
        <v>9 - 12 лет</v>
      </c>
      <c r="K58" s="7"/>
      <c r="L58" s="7"/>
    </row>
    <row r="59" spans="1:12" customFormat="1" ht="51" customHeight="1">
      <c r="A59" s="10"/>
      <c r="B59" s="12" t="s">
        <v>109</v>
      </c>
      <c r="C59" s="10" t="s">
        <v>110</v>
      </c>
      <c r="D59" s="10" t="s">
        <v>48</v>
      </c>
      <c r="E59" s="12" t="s">
        <v>111</v>
      </c>
      <c r="F59" s="12"/>
      <c r="G59" s="10" t="s">
        <v>112</v>
      </c>
      <c r="H59" s="10" t="s">
        <v>113</v>
      </c>
      <c r="I59" s="10" t="s">
        <v>114</v>
      </c>
      <c r="J59" s="22" t="str">
        <f t="shared" si="1"/>
        <v>9 - 12 лет</v>
      </c>
      <c r="K59" s="7"/>
      <c r="L59" s="7"/>
    </row>
    <row r="60" spans="1:12" customFormat="1" ht="51.75" customHeight="1">
      <c r="A60" s="10"/>
      <c r="B60" s="12" t="s">
        <v>115</v>
      </c>
      <c r="C60" s="10" t="s">
        <v>116</v>
      </c>
      <c r="D60" s="10" t="s">
        <v>48</v>
      </c>
      <c r="E60" s="12" t="s">
        <v>111</v>
      </c>
      <c r="F60" s="12"/>
      <c r="G60" s="10" t="s">
        <v>112</v>
      </c>
      <c r="H60" s="10" t="s">
        <v>113</v>
      </c>
      <c r="I60" s="10" t="s">
        <v>114</v>
      </c>
      <c r="J60" s="22" t="str">
        <f t="shared" si="1"/>
        <v>9 - 12 лет</v>
      </c>
      <c r="K60" s="7"/>
      <c r="L60" s="7"/>
    </row>
    <row r="61" spans="1:12" customFormat="1" ht="63.75" customHeight="1">
      <c r="A61" s="10"/>
      <c r="B61" s="13" t="s">
        <v>117</v>
      </c>
      <c r="C61" s="13" t="s">
        <v>118</v>
      </c>
      <c r="D61" s="10" t="s">
        <v>48</v>
      </c>
      <c r="E61" s="12" t="s">
        <v>111</v>
      </c>
      <c r="F61" s="12"/>
      <c r="G61" s="13" t="s">
        <v>119</v>
      </c>
      <c r="H61" s="10" t="s">
        <v>120</v>
      </c>
      <c r="I61" s="13" t="s">
        <v>121</v>
      </c>
      <c r="J61" s="22" t="str">
        <f t="shared" si="1"/>
        <v>9 - 12 лет</v>
      </c>
      <c r="K61" s="7"/>
      <c r="L61" s="7"/>
    </row>
    <row r="62" spans="1:12" customFormat="1" ht="63.75">
      <c r="A62" s="10"/>
      <c r="B62" s="13" t="s">
        <v>122</v>
      </c>
      <c r="C62" s="13" t="s">
        <v>123</v>
      </c>
      <c r="D62" s="10" t="s">
        <v>48</v>
      </c>
      <c r="E62" s="12" t="s">
        <v>111</v>
      </c>
      <c r="F62" s="12"/>
      <c r="G62" s="13" t="s">
        <v>119</v>
      </c>
      <c r="H62" s="10" t="s">
        <v>120</v>
      </c>
      <c r="I62" s="13" t="s">
        <v>121</v>
      </c>
      <c r="J62" s="22" t="str">
        <f t="shared" si="1"/>
        <v>9 - 12 лет</v>
      </c>
      <c r="K62" s="7"/>
      <c r="L62" s="7"/>
    </row>
    <row r="63" spans="1:12" s="1" customFormat="1" ht="29.1" customHeight="1">
      <c r="A63" s="14"/>
      <c r="B63" s="13" t="s">
        <v>124</v>
      </c>
      <c r="C63" s="13" t="s">
        <v>125</v>
      </c>
      <c r="D63" s="17" t="s">
        <v>126</v>
      </c>
      <c r="E63" s="13" t="s">
        <v>127</v>
      </c>
      <c r="F63" s="12"/>
      <c r="G63" s="13" t="s">
        <v>119</v>
      </c>
      <c r="H63" s="13" t="s">
        <v>128</v>
      </c>
      <c r="I63" s="13" t="s">
        <v>129</v>
      </c>
      <c r="J63" s="10" t="s">
        <v>462</v>
      </c>
      <c r="K63" s="20"/>
      <c r="L63" s="3"/>
    </row>
    <row r="64" spans="1:12" s="1" customFormat="1" ht="29.1" customHeight="1">
      <c r="A64" s="14"/>
      <c r="B64" s="13" t="s">
        <v>130</v>
      </c>
      <c r="C64" s="13" t="s">
        <v>131</v>
      </c>
      <c r="D64" s="17" t="s">
        <v>126</v>
      </c>
      <c r="E64" s="13" t="s">
        <v>127</v>
      </c>
      <c r="F64" s="12"/>
      <c r="G64" s="13" t="s">
        <v>119</v>
      </c>
      <c r="H64" s="13" t="s">
        <v>128</v>
      </c>
      <c r="I64" s="13" t="s">
        <v>129</v>
      </c>
      <c r="J64" s="22" t="s">
        <v>462</v>
      </c>
    </row>
    <row r="65" spans="1:10" s="1" customFormat="1" ht="35.1" customHeight="1">
      <c r="A65" s="14"/>
      <c r="B65" s="13" t="s">
        <v>132</v>
      </c>
      <c r="C65" s="13" t="s">
        <v>133</v>
      </c>
      <c r="D65" s="17" t="s">
        <v>134</v>
      </c>
      <c r="E65" s="10" t="s">
        <v>135</v>
      </c>
      <c r="F65" s="12"/>
      <c r="G65" s="13" t="s">
        <v>119</v>
      </c>
      <c r="H65" s="13" t="s">
        <v>128</v>
      </c>
      <c r="I65" s="13" t="s">
        <v>129</v>
      </c>
      <c r="J65" s="22" t="s">
        <v>462</v>
      </c>
    </row>
    <row r="66" spans="1:10" s="1" customFormat="1" ht="35.1" customHeight="1">
      <c r="A66" s="14"/>
      <c r="B66" s="13" t="s">
        <v>136</v>
      </c>
      <c r="C66" s="13" t="s">
        <v>137</v>
      </c>
      <c r="D66" s="17" t="s">
        <v>48</v>
      </c>
      <c r="E66" s="10" t="s">
        <v>127</v>
      </c>
      <c r="F66" s="12"/>
      <c r="G66" s="13" t="s">
        <v>119</v>
      </c>
      <c r="H66" s="13" t="s">
        <v>138</v>
      </c>
      <c r="I66" s="13" t="s">
        <v>139</v>
      </c>
      <c r="J66" s="22" t="s">
        <v>462</v>
      </c>
    </row>
    <row r="67" spans="1:10" s="1" customFormat="1" ht="35.1" customHeight="1">
      <c r="A67" s="14"/>
      <c r="B67" s="10" t="s">
        <v>140</v>
      </c>
      <c r="C67" s="10" t="s">
        <v>141</v>
      </c>
      <c r="D67" s="18" t="s">
        <v>142</v>
      </c>
      <c r="E67" s="10" t="s">
        <v>135</v>
      </c>
      <c r="F67" s="12"/>
      <c r="G67" s="10" t="s">
        <v>143</v>
      </c>
      <c r="H67" s="10" t="s">
        <v>144</v>
      </c>
      <c r="I67" s="10" t="s">
        <v>145</v>
      </c>
      <c r="J67" s="22" t="s">
        <v>462</v>
      </c>
    </row>
    <row r="68" spans="1:10" s="1" customFormat="1" ht="35.1" customHeight="1">
      <c r="A68" s="14"/>
      <c r="B68" s="10" t="s">
        <v>146</v>
      </c>
      <c r="C68" s="10" t="s">
        <v>147</v>
      </c>
      <c r="D68" s="18" t="s">
        <v>148</v>
      </c>
      <c r="E68" s="10" t="s">
        <v>149</v>
      </c>
      <c r="F68" s="12"/>
      <c r="G68" s="10" t="s">
        <v>150</v>
      </c>
      <c r="H68" s="10" t="s">
        <v>144</v>
      </c>
      <c r="I68" s="10" t="s">
        <v>145</v>
      </c>
      <c r="J68" s="22" t="s">
        <v>462</v>
      </c>
    </row>
    <row r="69" spans="1:10" s="1" customFormat="1" ht="35.1" customHeight="1">
      <c r="A69" s="14"/>
      <c r="B69" s="10" t="s">
        <v>151</v>
      </c>
      <c r="C69" s="10" t="s">
        <v>152</v>
      </c>
      <c r="D69" s="18" t="s">
        <v>153</v>
      </c>
      <c r="E69" s="10" t="s">
        <v>103</v>
      </c>
      <c r="F69" s="12"/>
      <c r="G69" s="10" t="s">
        <v>154</v>
      </c>
      <c r="H69" s="10" t="s">
        <v>155</v>
      </c>
      <c r="I69" s="10" t="s">
        <v>156</v>
      </c>
      <c r="J69" s="14" t="s">
        <v>463</v>
      </c>
    </row>
    <row r="70" spans="1:10" s="1" customFormat="1" ht="35.1" customHeight="1">
      <c r="A70" s="14"/>
      <c r="B70" s="10" t="s">
        <v>157</v>
      </c>
      <c r="C70" s="10" t="s">
        <v>158</v>
      </c>
      <c r="D70" s="18" t="s">
        <v>148</v>
      </c>
      <c r="E70" s="10" t="s">
        <v>149</v>
      </c>
      <c r="F70" s="12"/>
      <c r="G70" s="10" t="s">
        <v>154</v>
      </c>
      <c r="H70" s="10" t="s">
        <v>144</v>
      </c>
      <c r="I70" s="10" t="s">
        <v>159</v>
      </c>
      <c r="J70" s="14" t="s">
        <v>462</v>
      </c>
    </row>
    <row r="71" spans="1:10" s="1" customFormat="1" ht="35.1" customHeight="1">
      <c r="A71" s="14"/>
      <c r="B71" s="10" t="s">
        <v>157</v>
      </c>
      <c r="C71" s="10" t="s">
        <v>160</v>
      </c>
      <c r="D71" s="18" t="s">
        <v>161</v>
      </c>
      <c r="E71" s="10" t="s">
        <v>149</v>
      </c>
      <c r="F71" s="12"/>
      <c r="G71" s="10" t="s">
        <v>154</v>
      </c>
      <c r="H71" s="10" t="s">
        <v>144</v>
      </c>
      <c r="I71" s="10" t="s">
        <v>162</v>
      </c>
      <c r="J71" s="14" t="s">
        <v>462</v>
      </c>
    </row>
    <row r="72" spans="1:10" s="1" customFormat="1" ht="35.1" customHeight="1">
      <c r="A72" s="14"/>
      <c r="B72" s="10" t="s">
        <v>163</v>
      </c>
      <c r="C72" s="10" t="s">
        <v>164</v>
      </c>
      <c r="D72" s="18" t="s">
        <v>165</v>
      </c>
      <c r="E72" s="10" t="s">
        <v>127</v>
      </c>
      <c r="F72" s="12"/>
      <c r="G72" s="10" t="s">
        <v>154</v>
      </c>
      <c r="H72" s="10" t="s">
        <v>144</v>
      </c>
      <c r="I72" s="10" t="s">
        <v>162</v>
      </c>
      <c r="J72" s="14" t="s">
        <v>462</v>
      </c>
    </row>
    <row r="73" spans="1:10" s="1" customFormat="1" ht="35.1" customHeight="1">
      <c r="A73" s="14"/>
      <c r="B73" s="10" t="s">
        <v>166</v>
      </c>
      <c r="C73" s="10" t="s">
        <v>167</v>
      </c>
      <c r="D73" s="18" t="s">
        <v>168</v>
      </c>
      <c r="E73" s="10" t="s">
        <v>103</v>
      </c>
      <c r="F73" s="12"/>
      <c r="G73" s="10" t="s">
        <v>154</v>
      </c>
      <c r="H73" s="10" t="s">
        <v>120</v>
      </c>
      <c r="I73" s="10" t="s">
        <v>169</v>
      </c>
      <c r="J73" s="14" t="s">
        <v>463</v>
      </c>
    </row>
    <row r="74" spans="1:10" s="1" customFormat="1" ht="35.1" customHeight="1">
      <c r="A74" s="14"/>
      <c r="B74" s="10" t="s">
        <v>170</v>
      </c>
      <c r="C74" s="10" t="s">
        <v>171</v>
      </c>
      <c r="D74" s="18" t="s">
        <v>172</v>
      </c>
      <c r="E74" s="10" t="s">
        <v>103</v>
      </c>
      <c r="F74" s="12"/>
      <c r="G74" s="10" t="s">
        <v>154</v>
      </c>
      <c r="H74" s="10" t="s">
        <v>155</v>
      </c>
      <c r="I74" s="10" t="s">
        <v>169</v>
      </c>
      <c r="J74" s="14" t="s">
        <v>463</v>
      </c>
    </row>
    <row r="75" spans="1:10" s="1" customFormat="1" ht="35.1" customHeight="1">
      <c r="A75" s="14"/>
      <c r="B75" s="10" t="s">
        <v>173</v>
      </c>
      <c r="C75" s="10" t="s">
        <v>174</v>
      </c>
      <c r="D75" s="18" t="s">
        <v>175</v>
      </c>
      <c r="E75" s="10" t="s">
        <v>97</v>
      </c>
      <c r="F75" s="12"/>
      <c r="G75" s="10" t="s">
        <v>154</v>
      </c>
      <c r="H75" s="10" t="s">
        <v>176</v>
      </c>
      <c r="I75" s="10" t="s">
        <v>177</v>
      </c>
      <c r="J75" s="14" t="s">
        <v>463</v>
      </c>
    </row>
    <row r="76" spans="1:10" s="1" customFormat="1" ht="35.1" customHeight="1">
      <c r="A76" s="14"/>
      <c r="B76" s="10" t="s">
        <v>178</v>
      </c>
      <c r="C76" s="10" t="s">
        <v>179</v>
      </c>
      <c r="D76" s="18" t="s">
        <v>175</v>
      </c>
      <c r="E76" s="10" t="s">
        <v>180</v>
      </c>
      <c r="F76" s="12"/>
      <c r="G76" s="10" t="s">
        <v>154</v>
      </c>
      <c r="H76" s="10" t="s">
        <v>176</v>
      </c>
      <c r="I76" s="10" t="s">
        <v>177</v>
      </c>
      <c r="J76" s="14" t="s">
        <v>463</v>
      </c>
    </row>
    <row r="77" spans="1:10" s="1" customFormat="1" ht="35.1" customHeight="1">
      <c r="A77" s="14"/>
      <c r="B77" s="10" t="s">
        <v>181</v>
      </c>
      <c r="C77" s="10" t="s">
        <v>182</v>
      </c>
      <c r="D77" s="18" t="s">
        <v>175</v>
      </c>
      <c r="E77" s="10" t="s">
        <v>180</v>
      </c>
      <c r="F77" s="12"/>
      <c r="G77" s="10" t="s">
        <v>154</v>
      </c>
      <c r="H77" s="10" t="s">
        <v>176</v>
      </c>
      <c r="I77" s="10" t="s">
        <v>183</v>
      </c>
      <c r="J77" s="14" t="s">
        <v>463</v>
      </c>
    </row>
    <row r="78" spans="1:10" s="1" customFormat="1" ht="35.1" customHeight="1">
      <c r="A78" s="14"/>
      <c r="B78" s="10" t="s">
        <v>184</v>
      </c>
      <c r="C78" s="10" t="s">
        <v>185</v>
      </c>
      <c r="D78" s="18" t="s">
        <v>186</v>
      </c>
      <c r="E78" s="10" t="s">
        <v>180</v>
      </c>
      <c r="F78" s="12"/>
      <c r="G78" s="10" t="s">
        <v>154</v>
      </c>
      <c r="H78" s="10" t="s">
        <v>176</v>
      </c>
      <c r="I78" s="10" t="s">
        <v>183</v>
      </c>
      <c r="J78" s="14" t="s">
        <v>463</v>
      </c>
    </row>
    <row r="79" spans="1:10" s="1" customFormat="1" ht="35.1" customHeight="1">
      <c r="A79" s="14"/>
      <c r="B79" s="10" t="s">
        <v>187</v>
      </c>
      <c r="C79" s="10" t="s">
        <v>188</v>
      </c>
      <c r="D79" s="18" t="s">
        <v>175</v>
      </c>
      <c r="E79" s="10" t="s">
        <v>149</v>
      </c>
      <c r="F79" s="12"/>
      <c r="G79" s="10" t="s">
        <v>154</v>
      </c>
      <c r="H79" s="10" t="s">
        <v>176</v>
      </c>
      <c r="I79" s="10" t="s">
        <v>183</v>
      </c>
      <c r="J79" s="14" t="s">
        <v>462</v>
      </c>
    </row>
    <row r="80" spans="1:10" s="1" customFormat="1" ht="35.1" customHeight="1">
      <c r="A80" s="14"/>
      <c r="B80" s="10" t="s">
        <v>189</v>
      </c>
      <c r="C80" s="10" t="s">
        <v>190</v>
      </c>
      <c r="D80" s="18" t="s">
        <v>175</v>
      </c>
      <c r="E80" s="10" t="s">
        <v>135</v>
      </c>
      <c r="F80" s="12"/>
      <c r="G80" s="10" t="s">
        <v>154</v>
      </c>
      <c r="H80" s="10" t="s">
        <v>176</v>
      </c>
      <c r="I80" s="10" t="s">
        <v>183</v>
      </c>
      <c r="J80" s="14" t="s">
        <v>462</v>
      </c>
    </row>
    <row r="81" spans="1:10" s="1" customFormat="1" ht="35.1" customHeight="1">
      <c r="A81" s="14"/>
      <c r="B81" s="10" t="s">
        <v>189</v>
      </c>
      <c r="C81" s="10" t="s">
        <v>191</v>
      </c>
      <c r="D81" s="18" t="s">
        <v>192</v>
      </c>
      <c r="E81" s="10" t="s">
        <v>135</v>
      </c>
      <c r="F81" s="12"/>
      <c r="G81" s="10" t="s">
        <v>154</v>
      </c>
      <c r="H81" s="10" t="s">
        <v>176</v>
      </c>
      <c r="I81" s="10" t="s">
        <v>183</v>
      </c>
      <c r="J81" s="14" t="s">
        <v>462</v>
      </c>
    </row>
    <row r="82" spans="1:10" s="1" customFormat="1" ht="35.1" customHeight="1">
      <c r="A82" s="14"/>
      <c r="B82" s="22" t="str">
        <f>[6]Лист1!B4</f>
        <v>Губанов Кирилл Дмитриевич</v>
      </c>
      <c r="C82" s="22" t="str">
        <f>[6]Лист1!I4</f>
        <v>"Уральский туесок",бумага, акварель.</v>
      </c>
      <c r="D82" s="22" t="s">
        <v>13</v>
      </c>
      <c r="E82" s="22" t="s">
        <v>135</v>
      </c>
      <c r="F82" s="12"/>
      <c r="G82" s="22" t="s">
        <v>374</v>
      </c>
      <c r="H82" s="22" t="s">
        <v>241</v>
      </c>
      <c r="I82" s="22" t="s">
        <v>375</v>
      </c>
      <c r="J82" s="14" t="s">
        <v>462</v>
      </c>
    </row>
    <row r="83" spans="1:10" s="1" customFormat="1" ht="35.1" customHeight="1">
      <c r="A83" s="14"/>
      <c r="B83" s="22" t="str">
        <f>[6]Лист1!B5</f>
        <v xml:space="preserve">Карсунцев Андрей Максимович </v>
      </c>
      <c r="C83" s="22" t="str">
        <f>[6]Лист1!I5</f>
        <v>"Ладья на Каме", бумага, акварель</v>
      </c>
      <c r="D83" s="22" t="s">
        <v>13</v>
      </c>
      <c r="E83" s="22" t="s">
        <v>135</v>
      </c>
      <c r="F83" s="12"/>
      <c r="G83" s="22" t="s">
        <v>374</v>
      </c>
      <c r="H83" s="22" t="s">
        <v>241</v>
      </c>
      <c r="I83" s="22" t="s">
        <v>375</v>
      </c>
      <c r="J83" s="14" t="s">
        <v>462</v>
      </c>
    </row>
    <row r="84" spans="1:10" s="1" customFormat="1" ht="35.1" customHeight="1">
      <c r="A84" s="14"/>
      <c r="B84" s="52" t="str">
        <f>[6]Лист1!B6</f>
        <v>Малютина Валерия Дмитриевна</v>
      </c>
      <c r="C84" s="22" t="str">
        <f>[6]Лист1!I6</f>
        <v>"Обвинская роспись", бумага, акварель</v>
      </c>
      <c r="D84" s="22" t="s">
        <v>13</v>
      </c>
      <c r="E84" s="22" t="s">
        <v>376</v>
      </c>
      <c r="F84" s="12"/>
      <c r="G84" s="22" t="s">
        <v>374</v>
      </c>
      <c r="H84" s="22" t="s">
        <v>241</v>
      </c>
      <c r="I84" s="22" t="s">
        <v>375</v>
      </c>
      <c r="J84" s="14" t="s">
        <v>461</v>
      </c>
    </row>
    <row r="85" spans="1:10" s="1" customFormat="1" ht="35.1" customHeight="1">
      <c r="A85" s="14"/>
      <c r="B85" s="49" t="s">
        <v>407</v>
      </c>
      <c r="C85" s="49" t="s">
        <v>410</v>
      </c>
      <c r="D85" s="49" t="s">
        <v>48</v>
      </c>
      <c r="E85" s="49" t="s">
        <v>135</v>
      </c>
      <c r="F85" s="12"/>
      <c r="G85" s="22" t="s">
        <v>374</v>
      </c>
      <c r="H85" s="49" t="s">
        <v>408</v>
      </c>
      <c r="I85" s="49" t="s">
        <v>409</v>
      </c>
      <c r="J85" s="14" t="s">
        <v>462</v>
      </c>
    </row>
    <row r="86" spans="1:10" s="1" customFormat="1" ht="35.1" customHeight="1">
      <c r="A86" s="14"/>
      <c r="B86" s="49" t="s">
        <v>411</v>
      </c>
      <c r="C86" s="49" t="s">
        <v>412</v>
      </c>
      <c r="D86" s="49" t="s">
        <v>48</v>
      </c>
      <c r="E86" s="49" t="s">
        <v>127</v>
      </c>
      <c r="F86" s="12"/>
      <c r="G86" s="22" t="s">
        <v>374</v>
      </c>
      <c r="H86" s="49" t="s">
        <v>413</v>
      </c>
      <c r="I86" s="49" t="s">
        <v>414</v>
      </c>
      <c r="J86" s="14" t="s">
        <v>462</v>
      </c>
    </row>
    <row r="87" spans="1:10" s="1" customFormat="1" ht="35.1" customHeight="1">
      <c r="A87" s="14"/>
      <c r="B87" s="49" t="s">
        <v>428</v>
      </c>
      <c r="C87" s="49" t="s">
        <v>429</v>
      </c>
      <c r="D87" s="49" t="s">
        <v>48</v>
      </c>
      <c r="E87" s="49" t="s">
        <v>135</v>
      </c>
      <c r="F87" s="12"/>
      <c r="G87" s="22" t="s">
        <v>374</v>
      </c>
      <c r="H87" s="49" t="s">
        <v>430</v>
      </c>
      <c r="I87" s="49" t="s">
        <v>431</v>
      </c>
      <c r="J87" s="14" t="s">
        <v>462</v>
      </c>
    </row>
    <row r="88" spans="1:10" s="1" customFormat="1" ht="35.1" customHeight="1">
      <c r="A88" s="14"/>
      <c r="B88" s="22" t="s">
        <v>432</v>
      </c>
      <c r="C88" s="22" t="s">
        <v>435</v>
      </c>
      <c r="D88" s="49" t="s">
        <v>48</v>
      </c>
      <c r="E88" s="49" t="s">
        <v>135</v>
      </c>
      <c r="F88" s="12"/>
      <c r="G88" s="22" t="s">
        <v>374</v>
      </c>
      <c r="H88" s="22"/>
      <c r="I88" s="49" t="s">
        <v>434</v>
      </c>
      <c r="J88" s="14" t="s">
        <v>462</v>
      </c>
    </row>
    <row r="89" spans="1:10" s="1" customFormat="1" ht="35.1" customHeight="1">
      <c r="A89" s="14"/>
      <c r="B89" s="52" t="s">
        <v>433</v>
      </c>
      <c r="C89" s="22" t="s">
        <v>436</v>
      </c>
      <c r="D89" s="49" t="s">
        <v>48</v>
      </c>
      <c r="E89" s="22" t="s">
        <v>376</v>
      </c>
      <c r="F89" s="12"/>
      <c r="G89" s="22" t="s">
        <v>374</v>
      </c>
      <c r="H89" s="22" t="s">
        <v>241</v>
      </c>
      <c r="I89" s="49" t="s">
        <v>434</v>
      </c>
      <c r="J89" s="14" t="s">
        <v>461</v>
      </c>
    </row>
    <row r="90" spans="1:10" s="2" customFormat="1" ht="39" customHeight="1">
      <c r="A90" s="22"/>
      <c r="B90" s="10" t="s">
        <v>193</v>
      </c>
      <c r="C90" s="10" t="s">
        <v>194</v>
      </c>
      <c r="D90" s="10" t="s">
        <v>13</v>
      </c>
      <c r="E90" s="10" t="s">
        <v>103</v>
      </c>
      <c r="F90" s="12"/>
      <c r="G90" s="10" t="s">
        <v>195</v>
      </c>
      <c r="H90" s="10" t="s">
        <v>196</v>
      </c>
      <c r="I90" s="10" t="s">
        <v>197</v>
      </c>
      <c r="J90" s="14" t="s">
        <v>463</v>
      </c>
    </row>
    <row r="91" spans="1:10" s="2" customFormat="1" ht="39" customHeight="1">
      <c r="A91" s="10"/>
      <c r="B91" s="10" t="s">
        <v>198</v>
      </c>
      <c r="C91" s="10" t="s">
        <v>199</v>
      </c>
      <c r="D91" s="10" t="s">
        <v>13</v>
      </c>
      <c r="E91" s="10" t="s">
        <v>64</v>
      </c>
      <c r="F91" s="12"/>
      <c r="G91" s="10" t="s">
        <v>200</v>
      </c>
      <c r="H91" s="10" t="s">
        <v>201</v>
      </c>
      <c r="I91" s="11" t="s">
        <v>202</v>
      </c>
      <c r="J91" s="14" t="s">
        <v>460</v>
      </c>
    </row>
    <row r="92" spans="1:10" s="2" customFormat="1" ht="39" customHeight="1">
      <c r="A92" s="10"/>
      <c r="B92" s="10" t="s">
        <v>203</v>
      </c>
      <c r="C92" s="10" t="s">
        <v>204</v>
      </c>
      <c r="D92" s="10" t="s">
        <v>13</v>
      </c>
      <c r="E92" s="10" t="s">
        <v>64</v>
      </c>
      <c r="F92" s="12"/>
      <c r="G92" s="10" t="s">
        <v>200</v>
      </c>
      <c r="H92" s="10" t="s">
        <v>201</v>
      </c>
      <c r="I92" s="11" t="s">
        <v>202</v>
      </c>
      <c r="J92" s="14" t="s">
        <v>460</v>
      </c>
    </row>
    <row r="93" spans="1:10" s="2" customFormat="1" ht="39" customHeight="1">
      <c r="A93" s="22"/>
      <c r="B93" s="22" t="s">
        <v>398</v>
      </c>
      <c r="C93" s="22" t="s">
        <v>401</v>
      </c>
      <c r="D93" s="22" t="s">
        <v>48</v>
      </c>
      <c r="E93" s="22" t="s">
        <v>97</v>
      </c>
      <c r="F93" s="12"/>
      <c r="G93" s="22" t="s">
        <v>397</v>
      </c>
      <c r="H93" s="22" t="s">
        <v>399</v>
      </c>
      <c r="I93" s="11" t="s">
        <v>400</v>
      </c>
      <c r="J93" s="14" t="s">
        <v>460</v>
      </c>
    </row>
    <row r="94" spans="1:10" s="2" customFormat="1" ht="39" customHeight="1">
      <c r="A94" s="10"/>
      <c r="B94" s="11" t="s">
        <v>205</v>
      </c>
      <c r="C94" s="17" t="s">
        <v>206</v>
      </c>
      <c r="D94" s="10" t="s">
        <v>13</v>
      </c>
      <c r="E94" s="10" t="s">
        <v>97</v>
      </c>
      <c r="F94" s="12"/>
      <c r="G94" s="11" t="s">
        <v>207</v>
      </c>
      <c r="H94" s="10" t="s">
        <v>120</v>
      </c>
      <c r="I94" s="11" t="s">
        <v>208</v>
      </c>
      <c r="J94" s="14" t="s">
        <v>460</v>
      </c>
    </row>
    <row r="95" spans="1:10" s="2" customFormat="1" ht="39" customHeight="1">
      <c r="A95" s="10"/>
      <c r="B95" s="11" t="s">
        <v>209</v>
      </c>
      <c r="C95" s="18" t="s">
        <v>210</v>
      </c>
      <c r="D95" s="10" t="s">
        <v>13</v>
      </c>
      <c r="E95" s="10" t="s">
        <v>180</v>
      </c>
      <c r="F95" s="12"/>
      <c r="G95" s="11" t="s">
        <v>207</v>
      </c>
      <c r="H95" s="10" t="s">
        <v>128</v>
      </c>
      <c r="I95" s="11" t="s">
        <v>208</v>
      </c>
      <c r="J95" s="14" t="s">
        <v>463</v>
      </c>
    </row>
    <row r="96" spans="1:10" s="2" customFormat="1" ht="39" customHeight="1">
      <c r="A96" s="10"/>
      <c r="B96" s="11" t="s">
        <v>211</v>
      </c>
      <c r="C96" s="17" t="s">
        <v>212</v>
      </c>
      <c r="D96" s="10" t="s">
        <v>13</v>
      </c>
      <c r="E96" s="10" t="s">
        <v>180</v>
      </c>
      <c r="F96" s="12"/>
      <c r="G96" s="11" t="s">
        <v>207</v>
      </c>
      <c r="H96" s="10" t="s">
        <v>128</v>
      </c>
      <c r="I96" s="11" t="s">
        <v>208</v>
      </c>
      <c r="J96" s="14" t="s">
        <v>463</v>
      </c>
    </row>
    <row r="97" spans="1:10" s="2" customFormat="1" ht="39" customHeight="1">
      <c r="A97" s="22"/>
      <c r="B97" s="11" t="s">
        <v>440</v>
      </c>
      <c r="C97" s="17" t="s">
        <v>441</v>
      </c>
      <c r="D97" s="22" t="s">
        <v>13</v>
      </c>
      <c r="E97" s="22" t="s">
        <v>97</v>
      </c>
      <c r="F97" s="12"/>
      <c r="G97" s="11" t="s">
        <v>207</v>
      </c>
      <c r="H97" s="22" t="s">
        <v>120</v>
      </c>
      <c r="I97" s="11" t="s">
        <v>216</v>
      </c>
      <c r="J97" s="14" t="s">
        <v>460</v>
      </c>
    </row>
    <row r="98" spans="1:10" s="2" customFormat="1" ht="39" customHeight="1">
      <c r="A98" s="10"/>
      <c r="B98" s="10" t="s">
        <v>213</v>
      </c>
      <c r="C98" s="10" t="s">
        <v>214</v>
      </c>
      <c r="D98" s="10" t="s">
        <v>13</v>
      </c>
      <c r="E98" s="10" t="s">
        <v>97</v>
      </c>
      <c r="F98" s="12"/>
      <c r="G98" s="11" t="s">
        <v>215</v>
      </c>
      <c r="H98" s="10" t="s">
        <v>120</v>
      </c>
      <c r="I98" s="11" t="s">
        <v>216</v>
      </c>
      <c r="J98" s="14" t="s">
        <v>460</v>
      </c>
    </row>
    <row r="99" spans="1:10" s="2" customFormat="1" ht="39" customHeight="1">
      <c r="A99" s="10"/>
      <c r="B99" s="10" t="s">
        <v>217</v>
      </c>
      <c r="C99" s="10" t="s">
        <v>218</v>
      </c>
      <c r="D99" s="10" t="s">
        <v>96</v>
      </c>
      <c r="E99" s="10" t="s">
        <v>64</v>
      </c>
      <c r="F99" s="12"/>
      <c r="G99" s="11" t="s">
        <v>215</v>
      </c>
      <c r="H99" s="10" t="s">
        <v>201</v>
      </c>
      <c r="I99" s="13" t="s">
        <v>219</v>
      </c>
      <c r="J99" s="14" t="s">
        <v>460</v>
      </c>
    </row>
    <row r="100" spans="1:10" s="2" customFormat="1" ht="39" customHeight="1">
      <c r="A100" s="10"/>
      <c r="B100" s="12" t="s">
        <v>220</v>
      </c>
      <c r="C100" s="13" t="s">
        <v>221</v>
      </c>
      <c r="D100" s="11" t="s">
        <v>48</v>
      </c>
      <c r="E100" s="10" t="s">
        <v>64</v>
      </c>
      <c r="F100" s="10"/>
      <c r="G100" s="11" t="s">
        <v>215</v>
      </c>
      <c r="H100" s="14" t="s">
        <v>222</v>
      </c>
      <c r="I100" s="11" t="s">
        <v>223</v>
      </c>
      <c r="J100" s="14" t="s">
        <v>460</v>
      </c>
    </row>
    <row r="101" spans="1:10" s="2" customFormat="1" ht="39" customHeight="1">
      <c r="A101" s="10"/>
      <c r="B101" s="10" t="s">
        <v>224</v>
      </c>
      <c r="C101" s="10" t="s">
        <v>225</v>
      </c>
      <c r="D101" s="10" t="s">
        <v>226</v>
      </c>
      <c r="E101" s="10" t="s">
        <v>64</v>
      </c>
      <c r="F101" s="12"/>
      <c r="G101" s="10" t="s">
        <v>227</v>
      </c>
      <c r="H101" s="10" t="s">
        <v>228</v>
      </c>
      <c r="I101" s="10" t="s">
        <v>229</v>
      </c>
      <c r="J101" s="14" t="s">
        <v>460</v>
      </c>
    </row>
    <row r="102" spans="1:10" s="2" customFormat="1" ht="39" customHeight="1">
      <c r="A102" s="10"/>
      <c r="B102" s="10" t="s">
        <v>230</v>
      </c>
      <c r="C102" s="10" t="s">
        <v>231</v>
      </c>
      <c r="D102" s="10" t="s">
        <v>226</v>
      </c>
      <c r="E102" s="10" t="s">
        <v>64</v>
      </c>
      <c r="F102" s="12"/>
      <c r="G102" s="10" t="s">
        <v>227</v>
      </c>
      <c r="H102" s="10" t="s">
        <v>228</v>
      </c>
      <c r="I102" s="10" t="s">
        <v>229</v>
      </c>
      <c r="J102" s="14" t="s">
        <v>460</v>
      </c>
    </row>
    <row r="103" spans="1:10" s="2" customFormat="1" ht="39" customHeight="1">
      <c r="A103" s="10"/>
      <c r="B103" s="10" t="s">
        <v>232</v>
      </c>
      <c r="C103" s="10" t="s">
        <v>233</v>
      </c>
      <c r="D103" s="10" t="s">
        <v>13</v>
      </c>
      <c r="E103" s="10" t="s">
        <v>64</v>
      </c>
      <c r="F103" s="12"/>
      <c r="G103" s="10" t="s">
        <v>227</v>
      </c>
      <c r="H103" s="10" t="s">
        <v>228</v>
      </c>
      <c r="I103" s="10" t="s">
        <v>229</v>
      </c>
      <c r="J103" s="14" t="s">
        <v>460</v>
      </c>
    </row>
    <row r="104" spans="1:10" s="2" customFormat="1" ht="39" customHeight="1">
      <c r="A104" s="10"/>
      <c r="B104" s="10" t="s">
        <v>234</v>
      </c>
      <c r="C104" s="10" t="s">
        <v>235</v>
      </c>
      <c r="D104" s="10" t="s">
        <v>226</v>
      </c>
      <c r="E104" s="10" t="s">
        <v>64</v>
      </c>
      <c r="F104" s="12"/>
      <c r="G104" s="10" t="s">
        <v>227</v>
      </c>
      <c r="H104" s="10" t="s">
        <v>228</v>
      </c>
      <c r="I104" s="10" t="s">
        <v>229</v>
      </c>
      <c r="J104" s="14" t="s">
        <v>460</v>
      </c>
    </row>
    <row r="105" spans="1:10" s="2" customFormat="1" ht="39" customHeight="1">
      <c r="A105" s="10"/>
      <c r="B105" s="10" t="s">
        <v>236</v>
      </c>
      <c r="C105" s="10" t="s">
        <v>237</v>
      </c>
      <c r="D105" s="10" t="s">
        <v>48</v>
      </c>
      <c r="E105" s="10" t="s">
        <v>64</v>
      </c>
      <c r="F105" s="12"/>
      <c r="G105" s="10" t="s">
        <v>227</v>
      </c>
      <c r="H105" s="10" t="s">
        <v>228</v>
      </c>
      <c r="I105" s="10" t="s">
        <v>229</v>
      </c>
      <c r="J105" s="14" t="s">
        <v>460</v>
      </c>
    </row>
    <row r="106" spans="1:10" s="2" customFormat="1" ht="39" customHeight="1">
      <c r="A106" s="10"/>
      <c r="B106" s="10" t="s">
        <v>238</v>
      </c>
      <c r="C106" s="10" t="s">
        <v>239</v>
      </c>
      <c r="D106" s="10" t="s">
        <v>48</v>
      </c>
      <c r="E106" s="10" t="s">
        <v>135</v>
      </c>
      <c r="F106" s="12"/>
      <c r="G106" s="10" t="s">
        <v>240</v>
      </c>
      <c r="H106" s="10" t="s">
        <v>241</v>
      </c>
      <c r="I106" s="10" t="s">
        <v>242</v>
      </c>
      <c r="J106" s="14" t="s">
        <v>462</v>
      </c>
    </row>
    <row r="107" spans="1:10" s="2" customFormat="1" ht="39" customHeight="1">
      <c r="A107" s="22"/>
      <c r="B107" s="22" t="s">
        <v>443</v>
      </c>
      <c r="C107" s="22" t="s">
        <v>444</v>
      </c>
      <c r="D107" s="22" t="s">
        <v>96</v>
      </c>
      <c r="E107" s="22" t="s">
        <v>149</v>
      </c>
      <c r="F107" s="12"/>
      <c r="G107" s="22" t="s">
        <v>341</v>
      </c>
      <c r="H107" s="22" t="s">
        <v>442</v>
      </c>
      <c r="I107" s="22" t="s">
        <v>242</v>
      </c>
      <c r="J107" s="14" t="s">
        <v>462</v>
      </c>
    </row>
    <row r="108" spans="1:10" s="2" customFormat="1" ht="39" customHeight="1">
      <c r="A108" s="22"/>
      <c r="B108" s="22" t="str">
        <f>[7]Лист1!B7</f>
        <v>Кашин Матвей Андреевич</v>
      </c>
      <c r="C108" s="22" t="str">
        <f>[7]Лист1!I7</f>
        <v>"Берег второго пруда" Акрил</v>
      </c>
      <c r="D108" s="22" t="str">
        <f>[7]Лист1!H7</f>
        <v xml:space="preserve">Живопись. </v>
      </c>
      <c r="E108" s="22" t="str">
        <f>[7]Лист1!F7</f>
        <v>12 лет</v>
      </c>
      <c r="F108" s="12"/>
      <c r="G108" s="22" t="s">
        <v>281</v>
      </c>
      <c r="H108" s="22" t="str">
        <f>[7]Лист1!D7</f>
        <v>6Б</v>
      </c>
      <c r="I108" s="22" t="str">
        <f>[7]Лист1!G7</f>
        <v>Старкова Ольга Валерьевна          frau-25@mail.ru</v>
      </c>
      <c r="J108" s="14" t="s">
        <v>463</v>
      </c>
    </row>
    <row r="109" spans="1:10" s="2" customFormat="1" ht="39" customHeight="1">
      <c r="A109" s="22"/>
      <c r="B109" s="22" t="str">
        <f>[7]Лист1!B8</f>
        <v>Мырзина Анна Николаевна</v>
      </c>
      <c r="C109" s="22" t="str">
        <f>[7]Лист1!I8</f>
        <v>"В саду… " Гуашь</v>
      </c>
      <c r="D109" s="22" t="str">
        <f>[7]Лист1!H8</f>
        <v xml:space="preserve">Живопись. </v>
      </c>
      <c r="E109" s="22" t="str">
        <f>[7]Лист1!F8</f>
        <v>12лет</v>
      </c>
      <c r="F109" s="12"/>
      <c r="G109" s="22" t="s">
        <v>281</v>
      </c>
      <c r="H109" s="22" t="str">
        <f>[7]Лист1!D8</f>
        <v>6Б</v>
      </c>
      <c r="I109" s="22" t="str">
        <f>[7]Лист1!G8</f>
        <v>Старкова Ольга Валерьевна</v>
      </c>
      <c r="J109" s="14" t="s">
        <v>463</v>
      </c>
    </row>
    <row r="110" spans="1:10" s="2" customFormat="1" ht="39" customHeight="1">
      <c r="A110" s="22"/>
      <c r="B110" s="22" t="str">
        <f>[7]Лист1!B9</f>
        <v>Мурунов Андрей Александрович</v>
      </c>
      <c r="C110" s="22" t="str">
        <f>[7]Лист1!I9</f>
        <v>"Солдат Победитель" карандаш</v>
      </c>
      <c r="D110" s="22" t="str">
        <f>[7]Лист1!H9</f>
        <v>Графика</v>
      </c>
      <c r="E110" s="22" t="str">
        <f>[7]Лист1!F9</f>
        <v>12лет</v>
      </c>
      <c r="F110" s="12"/>
      <c r="G110" s="22" t="s">
        <v>281</v>
      </c>
      <c r="H110" s="22" t="str">
        <f>[7]Лист1!D9</f>
        <v>6Б</v>
      </c>
      <c r="I110" s="22" t="str">
        <f>[7]Лист1!G9</f>
        <v>Старкова Ольга Валерьевна</v>
      </c>
      <c r="J110" s="14" t="s">
        <v>463</v>
      </c>
    </row>
    <row r="111" spans="1:10" s="2" customFormat="1" ht="39" customHeight="1">
      <c r="A111" s="22"/>
      <c r="B111" s="22" t="str">
        <f>[7]Лист1!B10</f>
        <v>Хмарская Карина Сергеевна</v>
      </c>
      <c r="C111" s="22" t="str">
        <f>[7]Лист1!I10</f>
        <v>Портрет "Дубровских З.С." Карандаш</v>
      </c>
      <c r="D111" s="22" t="str">
        <f>[7]Лист1!H10</f>
        <v>Графика</v>
      </c>
      <c r="E111" s="22" t="str">
        <f>[7]Лист1!F10</f>
        <v>12лет</v>
      </c>
      <c r="F111" s="12"/>
      <c r="G111" s="22" t="s">
        <v>281</v>
      </c>
      <c r="H111" s="22" t="str">
        <f>[7]Лист1!D10</f>
        <v>6Б</v>
      </c>
      <c r="I111" s="22" t="str">
        <f>[7]Лист1!G10</f>
        <v>Старкова Ольга Валерьевна</v>
      </c>
      <c r="J111" s="14" t="s">
        <v>463</v>
      </c>
    </row>
    <row r="112" spans="1:10" s="2" customFormat="1" ht="39" customHeight="1">
      <c r="A112" s="22"/>
      <c r="B112" s="22" t="str">
        <f>[7]Лист1!B11</f>
        <v>Ахматдинов Артур Андреевич</v>
      </c>
      <c r="C112" s="22" t="str">
        <f>[7]Лист1!I11</f>
        <v>"Искусственные листья". Плетение</v>
      </c>
      <c r="D112" s="22" t="str">
        <f>[7]Лист1!H11</f>
        <v>ДПТ</v>
      </c>
      <c r="E112" s="22" t="str">
        <f>[7]Лист1!F11</f>
        <v>12лет</v>
      </c>
      <c r="F112" s="12"/>
      <c r="G112" s="22" t="s">
        <v>281</v>
      </c>
      <c r="H112" s="22" t="str">
        <f>[7]Лист1!D11</f>
        <v>6Б</v>
      </c>
      <c r="I112" s="22" t="str">
        <f>[7]Лист1!G11</f>
        <v>Старкова Ольга Валерьевна</v>
      </c>
      <c r="J112" s="14" t="s">
        <v>463</v>
      </c>
    </row>
    <row r="113" spans="1:10" s="2" customFormat="1" ht="39" customHeight="1">
      <c r="A113" s="22"/>
      <c r="B113" s="22" t="str">
        <f>[7]Лист1!B12</f>
        <v>Новокрещеных Анастасия Денисовна</v>
      </c>
      <c r="C113" s="22" t="str">
        <f>[7]Лист1!I12</f>
        <v>"Три сестрицы".  Нородные куклы</v>
      </c>
      <c r="D113" s="22" t="str">
        <f>[7]Лист1!H12</f>
        <v>ДПИ</v>
      </c>
      <c r="E113" s="22" t="str">
        <f>[7]Лист1!F12</f>
        <v>12лет</v>
      </c>
      <c r="F113" s="12"/>
      <c r="G113" s="22" t="s">
        <v>281</v>
      </c>
      <c r="H113" s="22" t="str">
        <f>[7]Лист1!D12</f>
        <v>6Б</v>
      </c>
      <c r="I113" s="22" t="str">
        <f>[7]Лист1!G12</f>
        <v>Старкова Ольга Валерьевна</v>
      </c>
      <c r="J113" s="14" t="s">
        <v>463</v>
      </c>
    </row>
    <row r="114" spans="1:10" s="2" customFormat="1" ht="39" customHeight="1">
      <c r="A114" s="22"/>
      <c r="B114" s="22" t="str">
        <f>[7]Лист1!B13</f>
        <v>Гафурова Александра Максимовна</v>
      </c>
      <c r="C114" s="22" t="str">
        <f>[7]Лист1!I13</f>
        <v>"Одноклассницы" Цв.карандаши</v>
      </c>
      <c r="D114" s="22" t="str">
        <f>[7]Лист1!H13</f>
        <v>Графика</v>
      </c>
      <c r="E114" s="22" t="str">
        <f>[7]Лист1!F13</f>
        <v xml:space="preserve">13 лет </v>
      </c>
      <c r="F114" s="12"/>
      <c r="G114" s="22" t="s">
        <v>281</v>
      </c>
      <c r="H114" s="22" t="str">
        <f>[7]Лист1!D13</f>
        <v>7А</v>
      </c>
      <c r="I114" s="22" t="str">
        <f>[7]Лист1!G13</f>
        <v>Котельникова Надежда Львовна  nadezhda.71@bk.ru</v>
      </c>
      <c r="J114" s="14" t="s">
        <v>462</v>
      </c>
    </row>
    <row r="115" spans="1:10" s="2" customFormat="1" ht="39" customHeight="1">
      <c r="A115" s="22"/>
      <c r="B115" s="22" t="str">
        <f>[7]Лист1!B14</f>
        <v>Колочева Анастасия Андреевна</v>
      </c>
      <c r="C115" s="22" t="str">
        <f>[7]Лист1!I14</f>
        <v>"Советский Проспект" Акварель</v>
      </c>
      <c r="D115" s="22" t="str">
        <f>[7]Лист1!H14</f>
        <v xml:space="preserve">Живопись </v>
      </c>
      <c r="E115" s="22" t="str">
        <f>[7]Лист1!F14</f>
        <v>13 лет</v>
      </c>
      <c r="F115" s="12"/>
      <c r="G115" s="22" t="s">
        <v>281</v>
      </c>
      <c r="H115" s="22" t="str">
        <f>[7]Лист1!D14</f>
        <v>7А</v>
      </c>
      <c r="I115" s="22" t="str">
        <f>[7]Лист1!G14</f>
        <v>Котельникова Надежда Львовна</v>
      </c>
      <c r="J115" s="14" t="s">
        <v>462</v>
      </c>
    </row>
    <row r="116" spans="1:10" s="2" customFormat="1" ht="39" customHeight="1">
      <c r="A116" s="22"/>
      <c r="B116" s="22" t="str">
        <f>[7]Лист1!B15</f>
        <v>Бабкина Карина Евгеньевна</v>
      </c>
      <c r="C116" s="22" t="str">
        <f>[7]Лист1!I15</f>
        <v>Подружка "Сонечка" Карандаш</v>
      </c>
      <c r="D116" s="22" t="str">
        <f>[7]Лист1!H15</f>
        <v>Графика</v>
      </c>
      <c r="E116" s="22" t="str">
        <f>[7]Лист1!F15</f>
        <v>13 лет</v>
      </c>
      <c r="F116" s="12"/>
      <c r="G116" s="22" t="s">
        <v>281</v>
      </c>
      <c r="H116" s="22" t="str">
        <f>[7]Лист1!D15</f>
        <v>7Б</v>
      </c>
      <c r="I116" s="22" t="str">
        <f>[7]Лист1!G15</f>
        <v>Котельникова Надежда Львовна</v>
      </c>
      <c r="J116" s="14" t="s">
        <v>462</v>
      </c>
    </row>
    <row r="117" spans="1:10" s="2" customFormat="1" ht="39" customHeight="1">
      <c r="A117" s="22"/>
      <c r="B117" s="22" t="str">
        <f>[7]Лист1!B16</f>
        <v>Карабаева Полина Денисовна</v>
      </c>
      <c r="C117" s="22" t="str">
        <f>[7]Лист1!I16</f>
        <v>"Мак", шерсть</v>
      </c>
      <c r="D117" s="22" t="str">
        <f>[7]Лист1!H16</f>
        <v>ДПИ</v>
      </c>
      <c r="E117" s="22" t="str">
        <f>[7]Лист1!F16</f>
        <v>13 лет</v>
      </c>
      <c r="F117" s="12"/>
      <c r="G117" s="22" t="s">
        <v>281</v>
      </c>
      <c r="H117" s="22" t="str">
        <f>[7]Лист1!D16</f>
        <v>8В</v>
      </c>
      <c r="I117" s="22" t="str">
        <f>[7]Лист1!G16</f>
        <v>Мельникова Елена Викторовна lena_stax@mail.ru</v>
      </c>
      <c r="J117" s="14" t="s">
        <v>462</v>
      </c>
    </row>
    <row r="118" spans="1:10" s="2" customFormat="1" ht="39" customHeight="1">
      <c r="A118" s="22"/>
      <c r="B118" s="22" t="str">
        <f>[7]Лист1!B17</f>
        <v>Фалалеев Вадим Витальевич</v>
      </c>
      <c r="C118" s="22" t="str">
        <f>[7]Лист1!I17</f>
        <v>"Зимний лес", перья</v>
      </c>
      <c r="D118" s="22" t="str">
        <f>[7]Лист1!H17</f>
        <v>ДПИ</v>
      </c>
      <c r="E118" s="22" t="str">
        <f>[7]Лист1!F17</f>
        <v>13 лет</v>
      </c>
      <c r="F118" s="12"/>
      <c r="G118" s="22" t="s">
        <v>281</v>
      </c>
      <c r="H118" s="22" t="str">
        <f>[7]Лист1!D17</f>
        <v>8В</v>
      </c>
      <c r="I118" s="22" t="str">
        <f>[7]Лист1!G17</f>
        <v>Мельникова Елена Викторовна</v>
      </c>
      <c r="J118" s="14" t="s">
        <v>462</v>
      </c>
    </row>
    <row r="119" spans="1:10" s="2" customFormat="1" ht="39" customHeight="1">
      <c r="A119" s="22"/>
      <c r="B119" s="22" t="str">
        <f>[7]Лист1!B18</f>
        <v>Кадырметова Мария Алексеевна</v>
      </c>
      <c r="C119" s="22" t="str">
        <f>[7]Лист1!I18</f>
        <v>"Дама в голубом", ткань, тесьма, картон, шерсть, стразы</v>
      </c>
      <c r="D119" s="22" t="str">
        <f>[7]Лист1!H18</f>
        <v>ДПИ</v>
      </c>
      <c r="E119" s="22" t="str">
        <f>[7]Лист1!F18</f>
        <v>14 лет</v>
      </c>
      <c r="F119" s="12"/>
      <c r="G119" s="22" t="s">
        <v>281</v>
      </c>
      <c r="H119" s="22" t="str">
        <f>[7]Лист1!D18</f>
        <v>8В</v>
      </c>
      <c r="I119" s="22" t="str">
        <f>[7]Лист1!G18</f>
        <v>Мельникова Елена Викторовна</v>
      </c>
      <c r="J119" s="14" t="s">
        <v>462</v>
      </c>
    </row>
    <row r="120" spans="1:10" s="2" customFormat="1" ht="39" customHeight="1">
      <c r="A120" s="22"/>
      <c r="B120" s="22" t="str">
        <f>[7]Лист1!B19</f>
        <v>Козлова Евдокия Владимировна</v>
      </c>
      <c r="C120" s="22" t="str">
        <f>[7]Лист1!I19</f>
        <v>"Мир двоих", тесьма, картон. Техника "Айрис -фолдинг"</v>
      </c>
      <c r="D120" s="22" t="str">
        <f>[7]Лист1!H19</f>
        <v>ДПИ</v>
      </c>
      <c r="E120" s="22" t="str">
        <f>[7]Лист1!F19</f>
        <v>14 лет</v>
      </c>
      <c r="F120" s="12"/>
      <c r="G120" s="22" t="s">
        <v>281</v>
      </c>
      <c r="H120" s="22" t="str">
        <f>[7]Лист1!D19</f>
        <v>8В</v>
      </c>
      <c r="I120" s="22" t="str">
        <f>[7]Лист1!G19</f>
        <v>Мельникова Елена Викторовна</v>
      </c>
      <c r="J120" s="14" t="s">
        <v>462</v>
      </c>
    </row>
    <row r="121" spans="1:10" s="2" customFormat="1" ht="39" customHeight="1">
      <c r="A121" s="22"/>
      <c r="B121" s="22" t="str">
        <f>[7]Лист1!B20</f>
        <v>Шибанова Юлия Михайловна</v>
      </c>
      <c r="C121" s="22" t="str">
        <f>[7]Лист1!I20</f>
        <v>"На балу у Голицыных", ткань, тесьма, картон, шерсть, стразы</v>
      </c>
      <c r="D121" s="22" t="str">
        <f>[7]Лист1!H20</f>
        <v>ДПИ</v>
      </c>
      <c r="E121" s="22" t="str">
        <f>[7]Лист1!F20</f>
        <v>14лет</v>
      </c>
      <c r="F121" s="12"/>
      <c r="G121" s="22" t="s">
        <v>281</v>
      </c>
      <c r="H121" s="22" t="str">
        <f>[7]Лист1!D20</f>
        <v>8В</v>
      </c>
      <c r="I121" s="22" t="str">
        <f>[7]Лист1!G20</f>
        <v>Мельникова Елена Викторовна</v>
      </c>
      <c r="J121" s="14" t="s">
        <v>462</v>
      </c>
    </row>
    <row r="122" spans="1:10" s="2" customFormat="1" ht="39" customHeight="1">
      <c r="A122" s="22"/>
      <c r="B122" s="22" t="s">
        <v>423</v>
      </c>
      <c r="C122" s="49" t="s">
        <v>427</v>
      </c>
      <c r="D122" s="22" t="s">
        <v>48</v>
      </c>
      <c r="E122" s="49" t="s">
        <v>111</v>
      </c>
      <c r="F122" s="12"/>
      <c r="G122" s="22" t="s">
        <v>424</v>
      </c>
      <c r="H122" s="49" t="s">
        <v>426</v>
      </c>
      <c r="I122" s="22" t="s">
        <v>425</v>
      </c>
      <c r="J122" s="14" t="s">
        <v>463</v>
      </c>
    </row>
    <row r="123" spans="1:10" s="2" customFormat="1" ht="39" customHeight="1">
      <c r="A123" s="22"/>
      <c r="B123" s="22" t="s">
        <v>445</v>
      </c>
      <c r="C123" s="22" t="s">
        <v>60</v>
      </c>
      <c r="D123" s="22" t="s">
        <v>48</v>
      </c>
      <c r="E123" s="22" t="s">
        <v>252</v>
      </c>
      <c r="F123" s="12"/>
      <c r="G123" s="22" t="s">
        <v>424</v>
      </c>
      <c r="H123" s="22" t="s">
        <v>196</v>
      </c>
      <c r="I123" s="22" t="s">
        <v>446</v>
      </c>
      <c r="J123" s="14" t="s">
        <v>463</v>
      </c>
    </row>
    <row r="124" spans="1:10" s="2" customFormat="1" ht="39" customHeight="1">
      <c r="A124" s="10"/>
      <c r="B124" s="13" t="s">
        <v>243</v>
      </c>
      <c r="C124" s="13" t="s">
        <v>244</v>
      </c>
      <c r="D124" s="13" t="s">
        <v>13</v>
      </c>
      <c r="E124" s="13" t="s">
        <v>127</v>
      </c>
      <c r="F124" s="12"/>
      <c r="G124" s="13" t="s">
        <v>245</v>
      </c>
      <c r="H124" s="13" t="s">
        <v>246</v>
      </c>
      <c r="I124" s="13" t="s">
        <v>247</v>
      </c>
      <c r="J124" s="14" t="s">
        <v>462</v>
      </c>
    </row>
    <row r="125" spans="1:10" s="2" customFormat="1" ht="39" customHeight="1">
      <c r="A125" s="10"/>
      <c r="B125" s="13" t="s">
        <v>248</v>
      </c>
      <c r="C125" s="13" t="s">
        <v>249</v>
      </c>
      <c r="D125" s="13" t="s">
        <v>13</v>
      </c>
      <c r="E125" s="13" t="s">
        <v>149</v>
      </c>
      <c r="F125" s="12"/>
      <c r="G125" s="13" t="s">
        <v>245</v>
      </c>
      <c r="H125" s="13" t="s">
        <v>144</v>
      </c>
      <c r="I125" s="13" t="s">
        <v>247</v>
      </c>
      <c r="J125" s="14" t="s">
        <v>462</v>
      </c>
    </row>
    <row r="126" spans="1:10" s="2" customFormat="1" ht="39" customHeight="1">
      <c r="A126" s="10"/>
      <c r="B126" s="13" t="s">
        <v>250</v>
      </c>
      <c r="C126" s="13" t="s">
        <v>251</v>
      </c>
      <c r="D126" s="13" t="s">
        <v>13</v>
      </c>
      <c r="E126" s="13" t="s">
        <v>252</v>
      </c>
      <c r="F126" s="12"/>
      <c r="G126" s="13" t="s">
        <v>245</v>
      </c>
      <c r="H126" s="13" t="s">
        <v>128</v>
      </c>
      <c r="I126" s="13" t="s">
        <v>247</v>
      </c>
      <c r="J126" s="14" t="s">
        <v>463</v>
      </c>
    </row>
    <row r="127" spans="1:10" s="2" customFormat="1" ht="39" customHeight="1">
      <c r="A127" s="10"/>
      <c r="B127" s="13" t="s">
        <v>253</v>
      </c>
      <c r="C127" s="13" t="s">
        <v>254</v>
      </c>
      <c r="D127" s="13" t="s">
        <v>13</v>
      </c>
      <c r="E127" s="13" t="s">
        <v>180</v>
      </c>
      <c r="F127" s="12"/>
      <c r="G127" s="13" t="s">
        <v>245</v>
      </c>
      <c r="H127" s="13" t="s">
        <v>128</v>
      </c>
      <c r="I127" s="13" t="s">
        <v>247</v>
      </c>
      <c r="J127" s="14" t="s">
        <v>463</v>
      </c>
    </row>
    <row r="128" spans="1:10" s="2" customFormat="1" ht="39" customHeight="1">
      <c r="A128" s="10"/>
      <c r="B128" s="13" t="s">
        <v>255</v>
      </c>
      <c r="C128" s="13" t="s">
        <v>256</v>
      </c>
      <c r="D128" s="13" t="s">
        <v>13</v>
      </c>
      <c r="E128" s="13" t="s">
        <v>127</v>
      </c>
      <c r="F128" s="12"/>
      <c r="G128" s="13" t="s">
        <v>245</v>
      </c>
      <c r="H128" s="13" t="s">
        <v>246</v>
      </c>
      <c r="I128" s="13" t="s">
        <v>247</v>
      </c>
      <c r="J128" s="14" t="s">
        <v>462</v>
      </c>
    </row>
    <row r="129" spans="1:10" s="2" customFormat="1" ht="39" customHeight="1">
      <c r="A129" s="22"/>
      <c r="B129" s="13" t="str">
        <f>[11]Лист1!B5</f>
        <v>Конина Варвара Алексеевна</v>
      </c>
      <c r="C129" s="13" t="str">
        <f>[11]Лист1!K5</f>
        <v>Прялка</v>
      </c>
      <c r="D129" s="13" t="str">
        <f>[11]Лист1!I5</f>
        <v>ДПИ</v>
      </c>
      <c r="E129" s="13" t="str">
        <f>[11]Лист1!F5</f>
        <v>11 лет</v>
      </c>
      <c r="F129" s="12"/>
      <c r="G129" s="13" t="s">
        <v>465</v>
      </c>
      <c r="H129" s="13" t="str">
        <f>[11]Лист1!D5</f>
        <v>5Б</v>
      </c>
      <c r="I129" s="13" t="s">
        <v>466</v>
      </c>
      <c r="J129" s="14" t="s">
        <v>463</v>
      </c>
    </row>
    <row r="130" spans="1:10" s="2" customFormat="1" ht="39" customHeight="1">
      <c r="A130" s="22"/>
      <c r="B130" s="13" t="str">
        <f>[11]Лист1!B6</f>
        <v>Сивков Матвей Игнатьевич</v>
      </c>
      <c r="C130" s="13" t="str">
        <f>[11]Лист1!K6</f>
        <v>У подножия Полюда</v>
      </c>
      <c r="D130" s="13" t="str">
        <f>[11]Лист1!I6</f>
        <v>Живопись</v>
      </c>
      <c r="E130" s="13" t="str">
        <f>[11]Лист1!F6</f>
        <v>12 лет</v>
      </c>
      <c r="F130" s="12"/>
      <c r="G130" s="13" t="s">
        <v>465</v>
      </c>
      <c r="H130" s="13" t="str">
        <f>[11]Лист1!D6</f>
        <v>6В</v>
      </c>
      <c r="I130" s="13" t="s">
        <v>466</v>
      </c>
      <c r="J130" s="14" t="s">
        <v>463</v>
      </c>
    </row>
    <row r="131" spans="1:10" s="2" customFormat="1" ht="39" customHeight="1">
      <c r="A131" s="22"/>
      <c r="B131" s="13" t="str">
        <f>[11]Лист1!B7</f>
        <v>Попкова Дарья Дмитриевна</v>
      </c>
      <c r="C131" s="13" t="str">
        <f>[11]Лист1!K7</f>
        <v>В избе</v>
      </c>
      <c r="D131" s="13" t="str">
        <f>[11]Лист1!I7</f>
        <v>Графика</v>
      </c>
      <c r="E131" s="13" t="str">
        <f>[11]Лист1!F7</f>
        <v>11 лет</v>
      </c>
      <c r="F131" s="12"/>
      <c r="G131" s="13" t="s">
        <v>465</v>
      </c>
      <c r="H131" s="13" t="str">
        <f>[11]Лист1!D7</f>
        <v>5Б</v>
      </c>
      <c r="I131" s="13" t="s">
        <v>466</v>
      </c>
      <c r="J131" s="14" t="s">
        <v>463</v>
      </c>
    </row>
    <row r="132" spans="1:10" s="2" customFormat="1" ht="39" customHeight="1">
      <c r="A132" s="22"/>
      <c r="B132" s="13" t="str">
        <f>[11]Лист1!B8</f>
        <v>Дитлер Дарья Сергеевна</v>
      </c>
      <c r="C132" s="13" t="str">
        <f>[11]Лист1!K8</f>
        <v>Хоровод</v>
      </c>
      <c r="D132" s="13" t="str">
        <f>[11]Лист1!I8</f>
        <v>Графика</v>
      </c>
      <c r="E132" s="13" t="str">
        <f>[11]Лист1!F8</f>
        <v>12 лет</v>
      </c>
      <c r="F132" s="12"/>
      <c r="G132" s="13" t="s">
        <v>465</v>
      </c>
      <c r="H132" s="13" t="str">
        <f>[11]Лист1!D8</f>
        <v>6А</v>
      </c>
      <c r="I132" s="13" t="s">
        <v>466</v>
      </c>
      <c r="J132" s="14" t="s">
        <v>463</v>
      </c>
    </row>
    <row r="133" spans="1:10" s="2" customFormat="1" ht="39" customHeight="1">
      <c r="A133" s="22"/>
      <c r="B133" s="13" t="str">
        <f>[11]Лист1!B9</f>
        <v>Горшкова Елизавета Павловна</v>
      </c>
      <c r="C133" s="13" t="str">
        <f>[11]Лист1!K9</f>
        <v>Сказка за окном</v>
      </c>
      <c r="D133" s="13" t="str">
        <f>[11]Лист1!I9</f>
        <v>Живопись</v>
      </c>
      <c r="E133" s="13" t="str">
        <f>[11]Лист1!F9</f>
        <v>13 лет</v>
      </c>
      <c r="F133" s="12"/>
      <c r="G133" s="13" t="s">
        <v>465</v>
      </c>
      <c r="H133" s="13" t="str">
        <f>[11]Лист1!D9</f>
        <v>7Б</v>
      </c>
      <c r="I133" s="13" t="s">
        <v>466</v>
      </c>
      <c r="J133" s="14" t="s">
        <v>462</v>
      </c>
    </row>
    <row r="134" spans="1:10" s="2" customFormat="1" ht="39" customHeight="1">
      <c r="A134" s="22"/>
      <c r="B134" s="13" t="str">
        <f>[11]Лист1!B10</f>
        <v>Назаренко Ева Сергеевна</v>
      </c>
      <c r="C134" s="13" t="str">
        <f>[11]Лист1!K10</f>
        <v>Оберег</v>
      </c>
      <c r="D134" s="13" t="str">
        <f>[11]Лист1!I10</f>
        <v>ДПИ</v>
      </c>
      <c r="E134" s="13" t="str">
        <f>[11]Лист1!F10</f>
        <v>11 лет</v>
      </c>
      <c r="F134" s="12"/>
      <c r="G134" s="13" t="s">
        <v>465</v>
      </c>
      <c r="H134" s="13" t="str">
        <f>[11]Лист1!D10</f>
        <v>5Г</v>
      </c>
      <c r="I134" s="13" t="s">
        <v>466</v>
      </c>
      <c r="J134" s="14" t="s">
        <v>463</v>
      </c>
    </row>
    <row r="135" spans="1:10" s="2" customFormat="1" ht="39" customHeight="1">
      <c r="A135" s="10"/>
      <c r="B135" s="13" t="s">
        <v>257</v>
      </c>
      <c r="C135" s="13" t="s">
        <v>258</v>
      </c>
      <c r="D135" s="13" t="s">
        <v>259</v>
      </c>
      <c r="E135" s="13" t="s">
        <v>252</v>
      </c>
      <c r="F135" s="12"/>
      <c r="G135" s="13" t="s">
        <v>260</v>
      </c>
      <c r="H135" s="13" t="s">
        <v>261</v>
      </c>
      <c r="I135" s="13" t="s">
        <v>262</v>
      </c>
      <c r="J135" s="14" t="s">
        <v>463</v>
      </c>
    </row>
    <row r="136" spans="1:10" s="2" customFormat="1" ht="39" customHeight="1">
      <c r="A136" s="10"/>
      <c r="B136" s="13" t="s">
        <v>263</v>
      </c>
      <c r="C136" s="13" t="s">
        <v>264</v>
      </c>
      <c r="D136" s="13" t="s">
        <v>265</v>
      </c>
      <c r="E136" s="13" t="s">
        <v>149</v>
      </c>
      <c r="F136" s="12"/>
      <c r="G136" s="13" t="s">
        <v>260</v>
      </c>
      <c r="H136" s="13" t="s">
        <v>266</v>
      </c>
      <c r="I136" s="13" t="s">
        <v>267</v>
      </c>
      <c r="J136" s="14" t="s">
        <v>462</v>
      </c>
    </row>
    <row r="137" spans="1:10" s="2" customFormat="1" ht="39" customHeight="1">
      <c r="A137" s="10"/>
      <c r="B137" s="13" t="s">
        <v>268</v>
      </c>
      <c r="C137" s="13" t="s">
        <v>269</v>
      </c>
      <c r="D137" s="13" t="s">
        <v>265</v>
      </c>
      <c r="E137" s="13" t="s">
        <v>127</v>
      </c>
      <c r="F137" s="12"/>
      <c r="G137" s="13" t="s">
        <v>260</v>
      </c>
      <c r="H137" s="13" t="s">
        <v>270</v>
      </c>
      <c r="I137" s="13" t="s">
        <v>271</v>
      </c>
      <c r="J137" s="14" t="s">
        <v>462</v>
      </c>
    </row>
    <row r="138" spans="1:10" s="2" customFormat="1" ht="39" customHeight="1">
      <c r="A138" s="10"/>
      <c r="B138" s="13" t="s">
        <v>272</v>
      </c>
      <c r="C138" s="13" t="s">
        <v>273</v>
      </c>
      <c r="D138" s="21" t="s">
        <v>274</v>
      </c>
      <c r="E138" s="13" t="s">
        <v>180</v>
      </c>
      <c r="F138" s="12"/>
      <c r="G138" s="13" t="s">
        <v>260</v>
      </c>
      <c r="H138" s="13" t="s">
        <v>275</v>
      </c>
      <c r="I138" s="13" t="s">
        <v>276</v>
      </c>
      <c r="J138" s="14" t="s">
        <v>463</v>
      </c>
    </row>
    <row r="139" spans="1:10" s="2" customFormat="1" ht="39" customHeight="1">
      <c r="A139" s="10"/>
      <c r="B139" s="15" t="s">
        <v>277</v>
      </c>
      <c r="C139" s="15" t="s">
        <v>278</v>
      </c>
      <c r="D139" s="10" t="s">
        <v>279</v>
      </c>
      <c r="E139" s="12" t="s">
        <v>111</v>
      </c>
      <c r="F139" s="15" t="s">
        <v>280</v>
      </c>
      <c r="G139" s="15" t="s">
        <v>281</v>
      </c>
      <c r="H139" s="15" t="s">
        <v>282</v>
      </c>
      <c r="I139" s="15" t="s">
        <v>283</v>
      </c>
      <c r="J139" s="14" t="s">
        <v>463</v>
      </c>
    </row>
    <row r="140" spans="1:10" s="2" customFormat="1" ht="39" customHeight="1">
      <c r="A140" s="10"/>
      <c r="B140" s="15" t="s">
        <v>284</v>
      </c>
      <c r="C140" s="15" t="s">
        <v>285</v>
      </c>
      <c r="D140" s="10" t="s">
        <v>286</v>
      </c>
      <c r="E140" s="15" t="s">
        <v>180</v>
      </c>
      <c r="F140" s="15" t="s">
        <v>280</v>
      </c>
      <c r="G140" s="15"/>
      <c r="H140" s="15" t="s">
        <v>128</v>
      </c>
      <c r="I140" s="15" t="s">
        <v>287</v>
      </c>
      <c r="J140" s="14" t="s">
        <v>463</v>
      </c>
    </row>
    <row r="141" spans="1:10" s="2" customFormat="1" ht="39" customHeight="1">
      <c r="A141" s="22"/>
      <c r="B141" s="15" t="s">
        <v>452</v>
      </c>
      <c r="C141" s="15" t="s">
        <v>455</v>
      </c>
      <c r="D141" s="22" t="s">
        <v>48</v>
      </c>
      <c r="E141" s="15" t="s">
        <v>180</v>
      </c>
      <c r="F141" s="15" t="s">
        <v>451</v>
      </c>
      <c r="G141" s="15" t="s">
        <v>215</v>
      </c>
      <c r="H141" s="15" t="s">
        <v>453</v>
      </c>
      <c r="I141" s="15" t="s">
        <v>454</v>
      </c>
      <c r="J141" s="14" t="s">
        <v>463</v>
      </c>
    </row>
    <row r="142" spans="1:10" s="2" customFormat="1" ht="39" customHeight="1">
      <c r="A142" s="10"/>
      <c r="B142" s="10" t="s">
        <v>288</v>
      </c>
      <c r="C142" s="15" t="s">
        <v>289</v>
      </c>
      <c r="D142" s="10" t="s">
        <v>286</v>
      </c>
      <c r="E142" s="10" t="s">
        <v>252</v>
      </c>
      <c r="F142" s="15" t="s">
        <v>280</v>
      </c>
      <c r="G142" s="15"/>
      <c r="H142" s="15" t="s">
        <v>196</v>
      </c>
      <c r="I142" s="10" t="s">
        <v>290</v>
      </c>
      <c r="J142" s="14" t="s">
        <v>463</v>
      </c>
    </row>
    <row r="143" spans="1:10" s="2" customFormat="1" ht="39" customHeight="1">
      <c r="A143" s="10"/>
      <c r="B143" s="10" t="s">
        <v>291</v>
      </c>
      <c r="C143" s="10" t="s">
        <v>292</v>
      </c>
      <c r="D143" s="10" t="s">
        <v>293</v>
      </c>
      <c r="E143" s="10" t="s">
        <v>103</v>
      </c>
      <c r="F143" s="12" t="s">
        <v>294</v>
      </c>
      <c r="G143" s="10" t="s">
        <v>295</v>
      </c>
      <c r="H143" s="10" t="s">
        <v>296</v>
      </c>
      <c r="I143" s="10" t="s">
        <v>297</v>
      </c>
      <c r="J143" s="14" t="s">
        <v>463</v>
      </c>
    </row>
    <row r="144" spans="1:10" s="2" customFormat="1" ht="39" customHeight="1">
      <c r="A144" s="10"/>
      <c r="B144" s="10" t="s">
        <v>298</v>
      </c>
      <c r="C144" s="10" t="s">
        <v>299</v>
      </c>
      <c r="D144" s="10" t="s">
        <v>13</v>
      </c>
      <c r="E144" s="10" t="s">
        <v>135</v>
      </c>
      <c r="F144" s="12" t="s">
        <v>294</v>
      </c>
      <c r="G144" s="10" t="s">
        <v>300</v>
      </c>
      <c r="H144" s="10" t="s">
        <v>241</v>
      </c>
      <c r="I144" s="10" t="s">
        <v>301</v>
      </c>
      <c r="J144" s="14" t="s">
        <v>462</v>
      </c>
    </row>
    <row r="145" spans="1:10" s="2" customFormat="1" ht="39" customHeight="1">
      <c r="A145" s="10"/>
      <c r="B145" s="10" t="s">
        <v>302</v>
      </c>
      <c r="C145" s="18" t="s">
        <v>303</v>
      </c>
      <c r="D145" s="10" t="s">
        <v>13</v>
      </c>
      <c r="E145" s="10" t="s">
        <v>304</v>
      </c>
      <c r="F145" s="12" t="s">
        <v>294</v>
      </c>
      <c r="G145" s="10" t="s">
        <v>305</v>
      </c>
      <c r="H145" s="10" t="s">
        <v>306</v>
      </c>
      <c r="I145" s="10" t="s">
        <v>307</v>
      </c>
      <c r="J145" s="14" t="s">
        <v>462</v>
      </c>
    </row>
    <row r="146" spans="1:10" s="2" customFormat="1" ht="39" customHeight="1">
      <c r="A146" s="10"/>
      <c r="B146" s="10" t="s">
        <v>308</v>
      </c>
      <c r="C146" s="22" t="s">
        <v>309</v>
      </c>
      <c r="D146" s="23"/>
      <c r="E146" s="10" t="s">
        <v>149</v>
      </c>
      <c r="F146" s="12" t="s">
        <v>294</v>
      </c>
      <c r="G146" s="23"/>
      <c r="H146" s="23"/>
      <c r="I146" s="10" t="s">
        <v>310</v>
      </c>
      <c r="J146" s="14" t="s">
        <v>462</v>
      </c>
    </row>
    <row r="147" spans="1:10" s="2" customFormat="1" ht="39" customHeight="1">
      <c r="A147" s="14"/>
      <c r="B147" s="10" t="s">
        <v>311</v>
      </c>
      <c r="C147" s="10" t="s">
        <v>312</v>
      </c>
      <c r="D147" s="10" t="s">
        <v>13</v>
      </c>
      <c r="E147" s="10" t="s">
        <v>149</v>
      </c>
      <c r="F147" s="12" t="s">
        <v>294</v>
      </c>
      <c r="G147" s="10" t="s">
        <v>305</v>
      </c>
      <c r="H147" s="10" t="s">
        <v>144</v>
      </c>
      <c r="I147" s="10" t="s">
        <v>301</v>
      </c>
      <c r="J147" s="14" t="s">
        <v>462</v>
      </c>
    </row>
    <row r="148" spans="1:10" s="1" customFormat="1" ht="30" customHeight="1">
      <c r="A148" s="14"/>
      <c r="B148" s="10" t="s">
        <v>313</v>
      </c>
      <c r="C148" s="10" t="s">
        <v>314</v>
      </c>
      <c r="D148" s="10" t="s">
        <v>315</v>
      </c>
      <c r="E148" s="12" t="s">
        <v>127</v>
      </c>
      <c r="F148" s="12" t="s">
        <v>294</v>
      </c>
      <c r="G148" s="24"/>
      <c r="H148" s="25"/>
      <c r="I148" s="10" t="s">
        <v>316</v>
      </c>
      <c r="J148" s="14" t="s">
        <v>462</v>
      </c>
    </row>
    <row r="149" spans="1:10" s="1" customFormat="1" ht="30" customHeight="1">
      <c r="A149" s="14"/>
      <c r="B149" s="13" t="s">
        <v>317</v>
      </c>
      <c r="C149" s="13" t="s">
        <v>318</v>
      </c>
      <c r="D149" s="10" t="s">
        <v>315</v>
      </c>
      <c r="E149" s="13" t="s">
        <v>180</v>
      </c>
      <c r="F149" s="12" t="s">
        <v>294</v>
      </c>
      <c r="G149" s="24"/>
      <c r="H149" s="26" t="s">
        <v>128</v>
      </c>
      <c r="I149" s="13" t="s">
        <v>247</v>
      </c>
      <c r="J149" s="14" t="s">
        <v>463</v>
      </c>
    </row>
    <row r="150" spans="1:10" s="1" customFormat="1" ht="30" customHeight="1">
      <c r="A150" s="14"/>
      <c r="B150" s="13" t="s">
        <v>319</v>
      </c>
      <c r="C150" s="13" t="s">
        <v>320</v>
      </c>
      <c r="D150" s="10" t="s">
        <v>48</v>
      </c>
      <c r="E150" s="13" t="s">
        <v>180</v>
      </c>
      <c r="F150" s="12" t="s">
        <v>294</v>
      </c>
      <c r="G150" s="10" t="s">
        <v>321</v>
      </c>
      <c r="H150" s="26" t="s">
        <v>128</v>
      </c>
      <c r="I150" s="13" t="s">
        <v>322</v>
      </c>
      <c r="J150" s="14" t="s">
        <v>463</v>
      </c>
    </row>
    <row r="151" spans="1:10" s="1" customFormat="1" ht="30" customHeight="1">
      <c r="A151" s="14"/>
      <c r="B151" s="13" t="s">
        <v>323</v>
      </c>
      <c r="C151" s="13" t="s">
        <v>324</v>
      </c>
      <c r="D151" s="10" t="s">
        <v>48</v>
      </c>
      <c r="E151" s="13" t="s">
        <v>111</v>
      </c>
      <c r="F151" s="12" t="s">
        <v>294</v>
      </c>
      <c r="G151" s="10" t="s">
        <v>321</v>
      </c>
      <c r="H151" s="26" t="s">
        <v>155</v>
      </c>
      <c r="I151" s="13" t="s">
        <v>322</v>
      </c>
      <c r="J151" s="14" t="s">
        <v>463</v>
      </c>
    </row>
    <row r="152" spans="1:10" s="1" customFormat="1" ht="30" customHeight="1">
      <c r="A152" s="14"/>
      <c r="B152" s="13" t="s">
        <v>325</v>
      </c>
      <c r="C152" s="13" t="s">
        <v>326</v>
      </c>
      <c r="D152" s="10" t="s">
        <v>48</v>
      </c>
      <c r="E152" s="13" t="s">
        <v>97</v>
      </c>
      <c r="F152" s="12" t="s">
        <v>294</v>
      </c>
      <c r="G152" s="10" t="s">
        <v>321</v>
      </c>
      <c r="H152" s="26" t="s">
        <v>120</v>
      </c>
      <c r="I152" s="13" t="s">
        <v>322</v>
      </c>
      <c r="J152" s="14" t="s">
        <v>460</v>
      </c>
    </row>
    <row r="153" spans="1:10" s="1" customFormat="1" ht="30" customHeight="1">
      <c r="A153" s="14"/>
      <c r="B153" s="13" t="str">
        <f>[8]Лист1!A1</f>
        <v>Пальцева Злата Сергеевна</v>
      </c>
      <c r="C153" s="13" t="str">
        <f>[8]Лист1!H1</f>
        <v>Не кусайся! Валяние из шерсти</v>
      </c>
      <c r="D153" s="22" t="s">
        <v>48</v>
      </c>
      <c r="E153" s="49" t="s">
        <v>180</v>
      </c>
      <c r="F153" s="22" t="s">
        <v>329</v>
      </c>
      <c r="G153" s="49" t="s">
        <v>371</v>
      </c>
      <c r="H153" s="50" t="s">
        <v>372</v>
      </c>
      <c r="I153" s="13" t="s">
        <v>373</v>
      </c>
      <c r="J153" s="14" t="s">
        <v>463</v>
      </c>
    </row>
    <row r="154" spans="1:10" s="1" customFormat="1" ht="30" customHeight="1">
      <c r="A154" s="14"/>
      <c r="B154" s="13" t="str">
        <f>[8]Лист1!A2</f>
        <v>Кетова Мария Анатольевна</v>
      </c>
      <c r="C154" s="13" t="str">
        <f>[8]Лист1!H2</f>
        <v>Теплый домик Валяние из шерсти</v>
      </c>
      <c r="D154" s="22" t="s">
        <v>48</v>
      </c>
      <c r="E154" s="49" t="s">
        <v>252</v>
      </c>
      <c r="F154" s="22" t="s">
        <v>329</v>
      </c>
      <c r="G154" s="49" t="s">
        <v>371</v>
      </c>
      <c r="H154" s="50" t="s">
        <v>372</v>
      </c>
      <c r="I154" s="13" t="s">
        <v>373</v>
      </c>
      <c r="J154" s="14" t="s">
        <v>463</v>
      </c>
    </row>
    <row r="155" spans="1:10" s="1" customFormat="1" ht="32.1" customHeight="1">
      <c r="A155" s="14"/>
      <c r="B155" s="10" t="s">
        <v>327</v>
      </c>
      <c r="C155" s="10" t="s">
        <v>328</v>
      </c>
      <c r="D155" s="10" t="s">
        <v>13</v>
      </c>
      <c r="E155" s="10" t="s">
        <v>111</v>
      </c>
      <c r="F155" s="10" t="s">
        <v>329</v>
      </c>
      <c r="G155" s="10" t="s">
        <v>330</v>
      </c>
      <c r="H155" s="27" t="s">
        <v>331</v>
      </c>
      <c r="I155" s="10" t="s">
        <v>332</v>
      </c>
      <c r="J155" s="14" t="s">
        <v>463</v>
      </c>
    </row>
    <row r="156" spans="1:10" s="1" customFormat="1" ht="32.1" customHeight="1">
      <c r="A156" s="14"/>
      <c r="B156" s="10" t="s">
        <v>333</v>
      </c>
      <c r="C156" s="10" t="s">
        <v>334</v>
      </c>
      <c r="D156" s="10" t="s">
        <v>96</v>
      </c>
      <c r="E156" s="10" t="s">
        <v>103</v>
      </c>
      <c r="F156" s="10" t="s">
        <v>329</v>
      </c>
      <c r="G156" s="10" t="s">
        <v>330</v>
      </c>
      <c r="H156" s="27" t="s">
        <v>335</v>
      </c>
      <c r="I156" s="10" t="s">
        <v>332</v>
      </c>
      <c r="J156" s="14" t="s">
        <v>463</v>
      </c>
    </row>
    <row r="157" spans="1:10" s="1" customFormat="1" ht="32.1" customHeight="1">
      <c r="A157" s="14"/>
      <c r="B157" s="10" t="s">
        <v>336</v>
      </c>
      <c r="C157" s="10" t="s">
        <v>337</v>
      </c>
      <c r="D157" s="10" t="s">
        <v>96</v>
      </c>
      <c r="E157" s="10" t="s">
        <v>180</v>
      </c>
      <c r="F157" s="10" t="s">
        <v>329</v>
      </c>
      <c r="G157" s="10" t="s">
        <v>330</v>
      </c>
      <c r="H157" s="27" t="s">
        <v>338</v>
      </c>
      <c r="I157" s="10" t="s">
        <v>332</v>
      </c>
      <c r="J157" s="14" t="s">
        <v>463</v>
      </c>
    </row>
    <row r="158" spans="1:10" s="1" customFormat="1" ht="30.95" customHeight="1">
      <c r="A158" s="14"/>
      <c r="B158" s="10" t="s">
        <v>339</v>
      </c>
      <c r="C158" s="10" t="s">
        <v>340</v>
      </c>
      <c r="D158" s="10" t="s">
        <v>13</v>
      </c>
      <c r="E158" s="10" t="s">
        <v>97</v>
      </c>
      <c r="F158" s="10" t="s">
        <v>329</v>
      </c>
      <c r="G158" s="10" t="s">
        <v>341</v>
      </c>
      <c r="H158" s="27" t="s">
        <v>342</v>
      </c>
      <c r="I158" s="10" t="s">
        <v>332</v>
      </c>
      <c r="J158" s="14" t="s">
        <v>460</v>
      </c>
    </row>
    <row r="159" spans="1:10" s="1" customFormat="1" ht="30" customHeight="1">
      <c r="A159" s="14"/>
      <c r="B159" s="10" t="s">
        <v>343</v>
      </c>
      <c r="C159" s="10" t="s">
        <v>344</v>
      </c>
      <c r="D159" s="10" t="s">
        <v>13</v>
      </c>
      <c r="E159" s="10" t="s">
        <v>111</v>
      </c>
      <c r="F159" s="10" t="s">
        <v>329</v>
      </c>
      <c r="G159" s="10" t="s">
        <v>330</v>
      </c>
      <c r="H159" s="27" t="s">
        <v>345</v>
      </c>
      <c r="I159" s="10" t="s">
        <v>332</v>
      </c>
      <c r="J159" s="14" t="s">
        <v>463</v>
      </c>
    </row>
    <row r="160" spans="1:10" s="1" customFormat="1" ht="30" customHeight="1">
      <c r="A160" s="14"/>
      <c r="B160" s="10" t="s">
        <v>346</v>
      </c>
      <c r="C160" s="10" t="s">
        <v>347</v>
      </c>
      <c r="D160" s="10" t="s">
        <v>13</v>
      </c>
      <c r="E160" s="10" t="s">
        <v>149</v>
      </c>
      <c r="F160" s="10" t="s">
        <v>329</v>
      </c>
      <c r="G160" s="10" t="s">
        <v>348</v>
      </c>
      <c r="H160" s="10" t="s">
        <v>266</v>
      </c>
      <c r="I160" s="10" t="s">
        <v>332</v>
      </c>
      <c r="J160" s="14" t="s">
        <v>462</v>
      </c>
    </row>
    <row r="161" spans="1:10" s="1" customFormat="1" ht="30" customHeight="1">
      <c r="A161" s="14"/>
      <c r="B161" s="10" t="s">
        <v>349</v>
      </c>
      <c r="C161" s="10" t="s">
        <v>350</v>
      </c>
      <c r="D161" s="10" t="s">
        <v>13</v>
      </c>
      <c r="E161" s="10" t="s">
        <v>304</v>
      </c>
      <c r="F161" s="10" t="s">
        <v>329</v>
      </c>
      <c r="G161" s="10" t="s">
        <v>351</v>
      </c>
      <c r="H161" s="10" t="s">
        <v>352</v>
      </c>
      <c r="I161" s="10" t="s">
        <v>332</v>
      </c>
      <c r="J161" s="14" t="s">
        <v>461</v>
      </c>
    </row>
    <row r="162" spans="1:10" s="1" customFormat="1" ht="29.1" customHeight="1">
      <c r="A162" s="14"/>
      <c r="B162" s="10" t="s">
        <v>353</v>
      </c>
      <c r="C162" s="10" t="s">
        <v>354</v>
      </c>
      <c r="D162" s="10" t="s">
        <v>13</v>
      </c>
      <c r="E162" s="10" t="s">
        <v>304</v>
      </c>
      <c r="F162" s="10" t="s">
        <v>329</v>
      </c>
      <c r="G162" s="10" t="s">
        <v>355</v>
      </c>
      <c r="H162" s="10" t="s">
        <v>352</v>
      </c>
      <c r="I162" s="10" t="s">
        <v>332</v>
      </c>
      <c r="J162" s="14" t="s">
        <v>461</v>
      </c>
    </row>
    <row r="163" spans="1:10" s="1" customFormat="1" ht="29.1" customHeight="1">
      <c r="A163" s="14"/>
      <c r="B163" s="22" t="str">
        <f>[10]Лист1!A3</f>
        <v>Шигапова Алина Ильдаровна  </v>
      </c>
      <c r="C163" s="22" t="str">
        <f>[10]Лист1!D3</f>
        <v>« Живи…" Бумага, акварель</v>
      </c>
      <c r="D163" s="22" t="str">
        <f>[10]Лист1!C3</f>
        <v>Живопись</v>
      </c>
      <c r="E163" s="22" t="s">
        <v>180</v>
      </c>
      <c r="F163" s="22" t="s">
        <v>438</v>
      </c>
      <c r="G163" s="22"/>
      <c r="H163" s="22"/>
      <c r="I163" s="22" t="s">
        <v>439</v>
      </c>
      <c r="J163" s="14" t="s">
        <v>464</v>
      </c>
    </row>
    <row r="164" spans="1:10" s="1" customFormat="1" ht="29.1" customHeight="1">
      <c r="A164" s="14"/>
      <c r="B164" s="22" t="str">
        <f>[10]Лист1!A4</f>
        <v>Григина Мария Александровна </v>
      </c>
      <c r="C164" s="22" t="str">
        <f>[10]Лист1!D4</f>
        <v>«Натюрморт в белом». Бумага, акварель</v>
      </c>
      <c r="D164" s="22" t="str">
        <f>[10]Лист1!C4</f>
        <v>Живопись</v>
      </c>
      <c r="E164" s="22" t="s">
        <v>304</v>
      </c>
      <c r="F164" s="22" t="s">
        <v>438</v>
      </c>
      <c r="G164" s="22"/>
      <c r="H164" s="22"/>
      <c r="I164" s="22" t="s">
        <v>439</v>
      </c>
      <c r="J164" s="14" t="s">
        <v>461</v>
      </c>
    </row>
    <row r="165" spans="1:10" s="1" customFormat="1" ht="29.1" customHeight="1">
      <c r="A165" s="14"/>
      <c r="B165" s="22" t="str">
        <f>[10]Лист1!A5</f>
        <v>Янченко Владислава Сергеевна </v>
      </c>
      <c r="C165" s="22" t="str">
        <f>[10]Лист1!D5</f>
        <v>«Крепкий сон солдата». Бумага, цветные карандаши. </v>
      </c>
      <c r="D165" s="22" t="str">
        <f>[10]Лист1!C5</f>
        <v>Графика</v>
      </c>
      <c r="E165" s="22" t="s">
        <v>111</v>
      </c>
      <c r="F165" s="22" t="s">
        <v>438</v>
      </c>
      <c r="G165" s="22"/>
      <c r="H165" s="22"/>
      <c r="I165" s="22" t="s">
        <v>439</v>
      </c>
      <c r="J165" s="14" t="s">
        <v>463</v>
      </c>
    </row>
    <row r="166" spans="1:10" s="1" customFormat="1" ht="29.1" customHeight="1">
      <c r="A166" s="14"/>
      <c r="B166" s="22" t="str">
        <f>[10]Лист1!A6</f>
        <v>Новикова Ираида Юрьевна </v>
      </c>
      <c r="C166" s="22" t="str">
        <f>[10]Лист1!D6</f>
        <v>«Портрет медсестёр». Бумага, гуашь</v>
      </c>
      <c r="D166" s="22" t="str">
        <f>[10]Лист1!C6</f>
        <v>Живопись</v>
      </c>
      <c r="E166" s="22" t="s">
        <v>135</v>
      </c>
      <c r="F166" s="22" t="s">
        <v>438</v>
      </c>
      <c r="G166" s="22"/>
      <c r="H166" s="22"/>
      <c r="I166" s="22" t="s">
        <v>439</v>
      </c>
      <c r="J166" s="14" t="s">
        <v>462</v>
      </c>
    </row>
    <row r="167" spans="1:10" s="1" customFormat="1" ht="29.1" customHeight="1">
      <c r="A167" s="14"/>
      <c r="B167" s="22" t="str">
        <f>[10]Лист1!A7</f>
        <v>Макарова Виктория Алексеевна  </v>
      </c>
      <c r="C167" s="22" t="str">
        <f>[10]Лист1!D7</f>
        <v>«Современная Осень» . Бумага, цветные мелки.</v>
      </c>
      <c r="D167" s="22" t="str">
        <f>[10]Лист1!C7</f>
        <v>графика</v>
      </c>
      <c r="E167" s="22" t="s">
        <v>64</v>
      </c>
      <c r="F167" s="22" t="s">
        <v>438</v>
      </c>
      <c r="G167" s="22"/>
      <c r="H167" s="22"/>
      <c r="I167" s="22" t="s">
        <v>439</v>
      </c>
      <c r="J167" s="14" t="s">
        <v>460</v>
      </c>
    </row>
    <row r="168" spans="1:10" s="1" customFormat="1" ht="29.1" customHeight="1">
      <c r="A168" s="14"/>
      <c r="B168" s="22" t="str">
        <f>[10]Лист1!A8</f>
        <v>Плюснина Екатерина Андреевна </v>
      </c>
      <c r="C168" s="22" t="str">
        <f>[10]Лист1!D8</f>
        <v>«Солдатские байки». Бумага, акварель</v>
      </c>
      <c r="D168" s="22" t="str">
        <f>[10]Лист1!C8</f>
        <v>Живопись</v>
      </c>
      <c r="E168" s="22" t="s">
        <v>149</v>
      </c>
      <c r="F168" s="22" t="s">
        <v>438</v>
      </c>
      <c r="G168" s="22"/>
      <c r="H168" s="22"/>
      <c r="I168" s="22" t="s">
        <v>439</v>
      </c>
      <c r="J168" s="14" t="s">
        <v>462</v>
      </c>
    </row>
    <row r="169" spans="1:10" s="1" customFormat="1" ht="29.1" customHeight="1">
      <c r="A169" s="14"/>
      <c r="B169" s="22" t="s">
        <v>403</v>
      </c>
      <c r="C169" s="49" t="s">
        <v>406</v>
      </c>
      <c r="D169" s="49" t="s">
        <v>96</v>
      </c>
      <c r="E169" s="22"/>
      <c r="F169" s="22" t="s">
        <v>402</v>
      </c>
      <c r="G169" s="49" t="s">
        <v>404</v>
      </c>
      <c r="H169" s="49" t="s">
        <v>246</v>
      </c>
      <c r="I169" s="49" t="s">
        <v>405</v>
      </c>
      <c r="J169" s="14" t="s">
        <v>462</v>
      </c>
    </row>
    <row r="170" spans="1:10" s="1" customFormat="1" ht="29.1" customHeight="1">
      <c r="A170" s="14"/>
      <c r="B170" s="12" t="s">
        <v>356</v>
      </c>
      <c r="C170" s="13" t="s">
        <v>357</v>
      </c>
      <c r="D170" s="11" t="s">
        <v>96</v>
      </c>
      <c r="E170" s="12">
        <v>7</v>
      </c>
      <c r="F170" s="10" t="s">
        <v>358</v>
      </c>
      <c r="G170" s="11" t="s">
        <v>215</v>
      </c>
      <c r="H170" s="14" t="s">
        <v>222</v>
      </c>
      <c r="I170" s="11" t="s">
        <v>359</v>
      </c>
      <c r="J170" s="14" t="s">
        <v>460</v>
      </c>
    </row>
    <row r="171" spans="1:10" s="1" customFormat="1" ht="29.1" customHeight="1">
      <c r="A171" s="14"/>
      <c r="B171" s="12" t="str">
        <f>[12]Лист1!B2</f>
        <v>Докшин Артем</v>
      </c>
      <c r="C171" s="13" t="s">
        <v>469</v>
      </c>
      <c r="D171" s="11" t="s">
        <v>96</v>
      </c>
      <c r="E171" s="12" t="s">
        <v>14</v>
      </c>
      <c r="F171" s="22" t="s">
        <v>467</v>
      </c>
      <c r="G171" s="11" t="s">
        <v>468</v>
      </c>
      <c r="H171" s="14"/>
      <c r="I171" s="11" t="s">
        <v>474</v>
      </c>
      <c r="J171" s="14" t="s">
        <v>460</v>
      </c>
    </row>
    <row r="172" spans="1:10" s="1" customFormat="1" ht="29.1" customHeight="1">
      <c r="A172" s="14"/>
      <c r="B172" s="12" t="str">
        <f>[12]Лист1!B3</f>
        <v>Найман Платон</v>
      </c>
      <c r="C172" s="13" t="s">
        <v>470</v>
      </c>
      <c r="D172" s="11" t="s">
        <v>96</v>
      </c>
      <c r="E172" s="12" t="s">
        <v>97</v>
      </c>
      <c r="F172" s="22" t="s">
        <v>467</v>
      </c>
      <c r="G172" s="11" t="s">
        <v>472</v>
      </c>
      <c r="H172" s="14"/>
      <c r="I172" s="11" t="s">
        <v>474</v>
      </c>
      <c r="J172" s="14" t="s">
        <v>460</v>
      </c>
    </row>
    <row r="173" spans="1:10" s="1" customFormat="1" ht="29.1" customHeight="1">
      <c r="A173" s="14"/>
      <c r="B173" s="12" t="str">
        <f>[12]Лист1!B4</f>
        <v>Перминова Ева</v>
      </c>
      <c r="C173" s="13" t="s">
        <v>471</v>
      </c>
      <c r="D173" s="11" t="s">
        <v>96</v>
      </c>
      <c r="E173" s="12" t="s">
        <v>64</v>
      </c>
      <c r="F173" s="22" t="s">
        <v>467</v>
      </c>
      <c r="G173" s="11" t="s">
        <v>473</v>
      </c>
      <c r="H173" s="14"/>
      <c r="I173" s="11" t="s">
        <v>474</v>
      </c>
      <c r="J173" s="14" t="s">
        <v>460</v>
      </c>
    </row>
    <row r="174" spans="1:10" s="1" customFormat="1" ht="29.1" customHeight="1">
      <c r="A174" s="14"/>
      <c r="B174" s="12" t="str">
        <f>[12]Лист1!B5</f>
        <v>Мишуринская Марина</v>
      </c>
      <c r="C174" s="13" t="s">
        <v>475</v>
      </c>
      <c r="D174" s="11" t="s">
        <v>96</v>
      </c>
      <c r="E174" s="12" t="s">
        <v>97</v>
      </c>
      <c r="F174" s="22" t="s">
        <v>467</v>
      </c>
      <c r="G174" s="11" t="s">
        <v>200</v>
      </c>
      <c r="H174" s="14"/>
      <c r="I174" s="11" t="s">
        <v>474</v>
      </c>
      <c r="J174" s="14" t="s">
        <v>460</v>
      </c>
    </row>
    <row r="175" spans="1:10" s="1" customFormat="1" ht="29.1" customHeight="1">
      <c r="A175" s="14"/>
      <c r="B175" s="12" t="str">
        <f>[12]Лист1!B6</f>
        <v>Паюсова Софья</v>
      </c>
      <c r="C175" s="13" t="s">
        <v>476</v>
      </c>
      <c r="D175" s="11" t="s">
        <v>96</v>
      </c>
      <c r="E175" s="12" t="s">
        <v>97</v>
      </c>
      <c r="F175" s="22" t="s">
        <v>467</v>
      </c>
      <c r="G175" s="11" t="s">
        <v>472</v>
      </c>
      <c r="H175" s="14"/>
      <c r="I175" s="11" t="s">
        <v>474</v>
      </c>
      <c r="J175" s="14" t="s">
        <v>460</v>
      </c>
    </row>
    <row r="176" spans="1:10" s="1" customFormat="1" ht="29.1" customHeight="1">
      <c r="A176" s="14"/>
      <c r="B176" s="12" t="str">
        <f>[12]Лист1!B9</f>
        <v>Докшин Влад</v>
      </c>
      <c r="C176" s="13" t="s">
        <v>60</v>
      </c>
      <c r="D176" s="11" t="s">
        <v>96</v>
      </c>
      <c r="E176" s="12" t="s">
        <v>111</v>
      </c>
      <c r="F176" s="22" t="s">
        <v>467</v>
      </c>
      <c r="G176" s="11" t="s">
        <v>305</v>
      </c>
      <c r="H176" s="14"/>
      <c r="I176" s="11" t="s">
        <v>474</v>
      </c>
      <c r="J176" s="14" t="s">
        <v>463</v>
      </c>
    </row>
    <row r="177" spans="1:66" s="1" customFormat="1" ht="29.1" customHeight="1">
      <c r="A177" s="14"/>
      <c r="B177" s="12" t="str">
        <f>[12]Лист1!B10</f>
        <v>Кайгородова Юля</v>
      </c>
      <c r="C177" s="13" t="s">
        <v>477</v>
      </c>
      <c r="D177" s="11" t="s">
        <v>96</v>
      </c>
      <c r="E177" s="12" t="s">
        <v>111</v>
      </c>
      <c r="F177" s="22" t="s">
        <v>467</v>
      </c>
      <c r="G177" s="11" t="s">
        <v>200</v>
      </c>
      <c r="H177" s="14"/>
      <c r="I177" s="11" t="s">
        <v>474</v>
      </c>
      <c r="J177" s="14" t="s">
        <v>463</v>
      </c>
    </row>
    <row r="178" spans="1:66" s="2" customFormat="1" ht="36" customHeight="1">
      <c r="A178" s="10"/>
      <c r="B178" s="10" t="str">
        <f>[12]Лист1!B11</f>
        <v>Жикину Ксюша</v>
      </c>
      <c r="C178" s="10" t="s">
        <v>478</v>
      </c>
      <c r="D178" s="11" t="s">
        <v>96</v>
      </c>
      <c r="E178" s="11" t="s">
        <v>103</v>
      </c>
      <c r="F178" s="22" t="s">
        <v>467</v>
      </c>
      <c r="G178" s="10" t="s">
        <v>305</v>
      </c>
      <c r="H178" s="14"/>
      <c r="I178" s="11" t="s">
        <v>474</v>
      </c>
      <c r="J178" s="14" t="s">
        <v>463</v>
      </c>
    </row>
    <row r="179" spans="1:66" s="1" customFormat="1" ht="36" customHeight="1">
      <c r="A179" s="28"/>
      <c r="B179" s="28"/>
      <c r="C179" s="28"/>
      <c r="D179" s="28"/>
      <c r="E179" s="29"/>
      <c r="F179" s="28"/>
      <c r="G179" s="29"/>
      <c r="H179" s="28"/>
      <c r="I179" s="28"/>
      <c r="J179" s="28"/>
    </row>
    <row r="180" spans="1:66" s="1" customFormat="1" ht="39" customHeight="1">
      <c r="A180" s="28"/>
      <c r="B180" s="28"/>
      <c r="C180" s="28"/>
      <c r="D180" s="28"/>
      <c r="E180" s="29"/>
      <c r="F180" s="28"/>
      <c r="G180" s="29"/>
      <c r="H180" s="28"/>
      <c r="I180" s="28"/>
      <c r="J180" s="28"/>
    </row>
    <row r="181" spans="1:66" s="1" customFormat="1" ht="39" customHeight="1">
      <c r="A181" s="28"/>
      <c r="B181" s="28"/>
      <c r="C181" s="28"/>
      <c r="D181" s="28"/>
      <c r="E181" s="29"/>
      <c r="F181" s="28"/>
      <c r="G181" s="29"/>
      <c r="H181" s="28"/>
      <c r="I181" s="28"/>
      <c r="J181" s="28"/>
    </row>
    <row r="182" spans="1:66" s="2" customFormat="1" ht="39" customHeight="1">
      <c r="A182" s="30"/>
      <c r="B182" s="30"/>
      <c r="C182" s="30"/>
      <c r="D182" s="30"/>
      <c r="E182" s="31"/>
      <c r="F182" s="30"/>
      <c r="G182" s="31"/>
      <c r="H182" s="30"/>
      <c r="I182" s="30"/>
      <c r="J182" s="30"/>
    </row>
    <row r="183" spans="1:66" s="2" customFormat="1" ht="39" customHeight="1">
      <c r="A183" s="30"/>
      <c r="B183" s="30"/>
      <c r="C183" s="30"/>
      <c r="D183" s="30"/>
      <c r="E183" s="31"/>
      <c r="F183" s="30"/>
      <c r="G183" s="31"/>
      <c r="H183" s="30"/>
      <c r="I183" s="30"/>
      <c r="J183" s="30"/>
    </row>
    <row r="184" spans="1:66" s="1" customFormat="1" ht="38.1" customHeight="1">
      <c r="A184" s="28"/>
      <c r="B184" s="28"/>
      <c r="C184" s="28"/>
      <c r="D184" s="28"/>
      <c r="E184" s="29"/>
      <c r="F184" s="28"/>
      <c r="G184" s="28"/>
      <c r="H184" s="28"/>
      <c r="I184" s="28"/>
      <c r="J184" s="28"/>
    </row>
    <row r="185" spans="1:66" s="2" customFormat="1" ht="38.1" customHeight="1">
      <c r="A185" s="30"/>
      <c r="B185" s="30"/>
      <c r="C185" s="30"/>
      <c r="D185" s="30"/>
      <c r="E185" s="31"/>
      <c r="F185" s="30"/>
      <c r="G185" s="30"/>
      <c r="H185" s="30"/>
      <c r="I185" s="30"/>
      <c r="J185" s="30"/>
    </row>
    <row r="186" spans="1:66" s="1" customFormat="1" ht="39" customHeight="1">
      <c r="A186" s="28"/>
      <c r="B186" s="28"/>
      <c r="C186" s="28"/>
      <c r="D186" s="28"/>
      <c r="E186" s="29"/>
      <c r="F186" s="28"/>
      <c r="G186" s="28"/>
      <c r="H186" s="28"/>
      <c r="I186" s="28"/>
      <c r="J186" s="28"/>
    </row>
    <row r="187" spans="1:66" s="3" customFormat="1" ht="38.1" customHeight="1">
      <c r="A187" s="28"/>
      <c r="B187" s="29"/>
      <c r="C187" s="29"/>
      <c r="D187" s="28"/>
      <c r="E187" s="29"/>
      <c r="F187" s="29"/>
      <c r="G187" s="28"/>
      <c r="H187" s="28"/>
      <c r="I187" s="28"/>
      <c r="J187" s="28"/>
    </row>
    <row r="188" spans="1:66" s="4" customFormat="1" ht="36.950000000000003" customHeight="1">
      <c r="A188" s="28"/>
      <c r="B188" s="28"/>
      <c r="C188" s="28"/>
      <c r="D188" s="28"/>
      <c r="E188" s="29"/>
      <c r="F188" s="28"/>
      <c r="G188" s="28"/>
      <c r="H188" s="28"/>
      <c r="I188" s="28"/>
      <c r="J188" s="28"/>
      <c r="K188" s="32"/>
      <c r="L188" s="32"/>
      <c r="M188" s="32"/>
      <c r="N188" s="32"/>
      <c r="O188" s="32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spans="1:66" s="4" customFormat="1" ht="36.950000000000003" customHeight="1">
      <c r="A189" s="28"/>
      <c r="B189" s="28"/>
      <c r="C189" s="28"/>
      <c r="D189" s="28"/>
      <c r="E189" s="29"/>
      <c r="F189" s="28"/>
      <c r="G189" s="28"/>
      <c r="H189" s="28"/>
      <c r="I189" s="28"/>
      <c r="J189" s="28"/>
      <c r="K189" s="32"/>
      <c r="L189" s="32"/>
      <c r="M189" s="32"/>
      <c r="N189" s="32"/>
      <c r="O189" s="32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spans="1:66" s="4" customFormat="1" ht="38.1" customHeight="1">
      <c r="A190" s="28"/>
      <c r="B190" s="28"/>
      <c r="C190" s="28"/>
      <c r="D190" s="28"/>
      <c r="E190" s="29"/>
      <c r="F190" s="28"/>
      <c r="G190" s="28"/>
      <c r="H190" s="28"/>
      <c r="I190" s="28"/>
      <c r="J190" s="28"/>
      <c r="K190" s="32"/>
      <c r="L190" s="32"/>
      <c r="M190" s="32"/>
      <c r="N190" s="32"/>
      <c r="O190" s="32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spans="1:66" s="4" customFormat="1" ht="39" customHeight="1">
      <c r="A191" s="28"/>
      <c r="B191" s="28"/>
      <c r="C191" s="28"/>
      <c r="D191" s="28"/>
      <c r="E191" s="29"/>
      <c r="F191" s="28"/>
      <c r="G191" s="28"/>
      <c r="H191" s="28"/>
      <c r="I191" s="28"/>
      <c r="J191" s="28"/>
      <c r="K191" s="32"/>
      <c r="L191" s="32"/>
      <c r="M191" s="32"/>
      <c r="N191" s="32"/>
      <c r="O191" s="32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spans="1:66" s="4" customFormat="1" ht="39" customHeight="1">
      <c r="A192" s="28"/>
      <c r="B192" s="28"/>
      <c r="C192" s="28"/>
      <c r="D192" s="28"/>
      <c r="E192" s="29"/>
      <c r="F192" s="28"/>
      <c r="G192" s="28"/>
      <c r="H192" s="28"/>
      <c r="I192" s="28"/>
      <c r="J192" s="28"/>
      <c r="K192" s="32"/>
      <c r="L192" s="32"/>
      <c r="M192" s="32"/>
      <c r="N192" s="32"/>
      <c r="O192" s="32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spans="1:66" s="5" customFormat="1" ht="39" customHeight="1">
      <c r="A193" s="30"/>
      <c r="B193" s="30"/>
      <c r="C193" s="30"/>
      <c r="D193" s="30"/>
      <c r="E193" s="31"/>
      <c r="F193" s="30"/>
      <c r="G193" s="30"/>
      <c r="H193" s="30"/>
      <c r="I193" s="30"/>
      <c r="J193" s="30"/>
      <c r="K193" s="34"/>
      <c r="L193" s="34"/>
      <c r="M193" s="34"/>
      <c r="N193" s="34"/>
      <c r="O193" s="34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</row>
    <row r="194" spans="1:66" s="5" customFormat="1" ht="39.950000000000003" customHeight="1">
      <c r="A194" s="30"/>
      <c r="B194" s="30"/>
      <c r="C194" s="30"/>
      <c r="D194" s="30"/>
      <c r="E194" s="31"/>
      <c r="F194" s="30"/>
      <c r="G194" s="30"/>
      <c r="H194" s="30"/>
      <c r="I194" s="30"/>
      <c r="J194" s="30"/>
      <c r="K194" s="34"/>
      <c r="L194" s="34"/>
      <c r="M194" s="34"/>
      <c r="N194" s="34"/>
      <c r="O194" s="34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</row>
    <row r="195" spans="1:66" s="5" customFormat="1" ht="39" customHeight="1">
      <c r="A195" s="30"/>
      <c r="B195" s="30"/>
      <c r="C195" s="30"/>
      <c r="D195" s="30"/>
      <c r="E195" s="31"/>
      <c r="F195" s="30"/>
      <c r="G195" s="30"/>
      <c r="H195" s="30"/>
      <c r="I195" s="30"/>
      <c r="J195" s="30"/>
      <c r="K195" s="34"/>
      <c r="L195" s="34"/>
      <c r="M195" s="34"/>
      <c r="N195" s="34"/>
      <c r="O195" s="34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</row>
    <row r="196" spans="1:66" s="4" customFormat="1" ht="39" customHeight="1">
      <c r="A196" s="28"/>
      <c r="B196" s="28"/>
      <c r="C196" s="28"/>
      <c r="D196" s="28"/>
      <c r="E196" s="29"/>
      <c r="F196" s="28"/>
      <c r="G196" s="28"/>
      <c r="H196" s="28"/>
      <c r="I196" s="28"/>
      <c r="J196" s="28"/>
      <c r="K196" s="32"/>
      <c r="L196" s="32"/>
      <c r="M196" s="32"/>
      <c r="N196" s="32"/>
      <c r="O196" s="32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spans="1:66" s="4" customFormat="1" ht="38.1" customHeight="1">
      <c r="A197" s="28"/>
      <c r="B197" s="28"/>
      <c r="C197" s="28"/>
      <c r="D197" s="28"/>
      <c r="E197" s="29"/>
      <c r="F197" s="28"/>
      <c r="G197" s="29"/>
      <c r="H197" s="28"/>
      <c r="I197" s="28"/>
      <c r="J197" s="28"/>
      <c r="K197" s="32"/>
      <c r="L197" s="32"/>
      <c r="M197" s="32"/>
      <c r="N197" s="32"/>
      <c r="O197" s="32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spans="1:66" s="4" customFormat="1" ht="36.950000000000003" customHeight="1">
      <c r="A198" s="28"/>
      <c r="B198" s="28"/>
      <c r="C198" s="28"/>
      <c r="D198" s="28"/>
      <c r="E198" s="29"/>
      <c r="F198" s="28"/>
      <c r="G198" s="28"/>
      <c r="H198" s="28"/>
      <c r="I198" s="28"/>
      <c r="J198" s="28"/>
      <c r="K198" s="32"/>
      <c r="L198" s="32"/>
      <c r="M198" s="32"/>
      <c r="N198" s="32"/>
      <c r="O198" s="32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spans="1:66" s="4" customFormat="1" ht="42" customHeight="1">
      <c r="A199" s="28"/>
      <c r="B199" s="28"/>
      <c r="C199" s="28"/>
      <c r="D199" s="28"/>
      <c r="E199" s="29"/>
      <c r="F199" s="28"/>
      <c r="G199" s="28"/>
      <c r="H199" s="28"/>
      <c r="I199" s="28"/>
      <c r="J199" s="28"/>
      <c r="K199" s="32"/>
      <c r="L199" s="32"/>
      <c r="M199" s="32"/>
      <c r="N199" s="32"/>
      <c r="O199" s="32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spans="1:66" s="4" customFormat="1" ht="41.1" customHeight="1">
      <c r="A200" s="28"/>
      <c r="B200" s="28"/>
      <c r="C200" s="28"/>
      <c r="D200" s="28"/>
      <c r="E200" s="29"/>
      <c r="F200" s="28"/>
      <c r="G200" s="28"/>
      <c r="H200" s="28"/>
      <c r="I200" s="28"/>
      <c r="J200" s="28"/>
      <c r="K200" s="32"/>
      <c r="L200" s="32"/>
      <c r="M200" s="32"/>
      <c r="N200" s="32"/>
      <c r="O200" s="32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spans="1:66" s="4" customFormat="1" ht="42" customHeight="1">
      <c r="A201" s="28"/>
      <c r="B201" s="28"/>
      <c r="C201" s="28"/>
      <c r="D201" s="28"/>
      <c r="E201" s="29"/>
      <c r="F201" s="28"/>
      <c r="G201" s="28"/>
      <c r="H201" s="28"/>
      <c r="I201" s="28"/>
      <c r="J201" s="28"/>
      <c r="K201" s="32"/>
      <c r="L201" s="32"/>
      <c r="M201" s="32"/>
      <c r="N201" s="32"/>
      <c r="O201" s="32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spans="1:66" s="4" customFormat="1" ht="48.95" customHeight="1">
      <c r="A202" s="28"/>
      <c r="B202" s="28"/>
      <c r="C202" s="28"/>
      <c r="D202" s="28"/>
      <c r="E202" s="29"/>
      <c r="F202" s="28"/>
      <c r="G202" s="28"/>
      <c r="H202" s="28"/>
      <c r="I202" s="28"/>
      <c r="J202" s="28"/>
      <c r="K202" s="32"/>
      <c r="L202" s="32"/>
      <c r="M202" s="32"/>
      <c r="N202" s="32"/>
      <c r="O202" s="32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spans="1:66" s="4" customFormat="1" ht="51" customHeight="1">
      <c r="A203" s="28"/>
      <c r="B203" s="28"/>
      <c r="C203" s="28"/>
      <c r="D203" s="28"/>
      <c r="E203" s="29"/>
      <c r="F203" s="28"/>
      <c r="G203" s="28"/>
      <c r="H203" s="28"/>
      <c r="I203" s="28"/>
      <c r="J203" s="28"/>
      <c r="K203" s="32"/>
      <c r="L203" s="32"/>
      <c r="M203" s="32"/>
      <c r="N203" s="32"/>
      <c r="O203" s="32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spans="1:66" s="6" customFormat="1" ht="50.1" customHeight="1">
      <c r="A204" s="28"/>
      <c r="B204" s="28"/>
      <c r="C204" s="28"/>
      <c r="D204" s="28"/>
      <c r="E204" s="29"/>
      <c r="F204" s="28"/>
      <c r="G204" s="28"/>
      <c r="H204" s="28"/>
      <c r="I204" s="28"/>
      <c r="J204" s="28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</row>
    <row r="205" spans="1:66" s="6" customFormat="1" ht="50.1" customHeight="1">
      <c r="A205" s="28"/>
      <c r="B205" s="28"/>
      <c r="C205" s="28"/>
      <c r="D205" s="28"/>
      <c r="E205" s="29"/>
      <c r="F205" s="28"/>
      <c r="G205" s="28"/>
      <c r="H205" s="28"/>
      <c r="I205" s="28"/>
      <c r="J205" s="28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</row>
    <row r="206" spans="1:66" s="6" customFormat="1" ht="48" customHeight="1">
      <c r="A206" s="28"/>
      <c r="B206" s="28"/>
      <c r="C206" s="28"/>
      <c r="D206" s="28"/>
      <c r="E206" s="29"/>
      <c r="F206" s="28"/>
      <c r="G206" s="28"/>
      <c r="H206" s="28"/>
      <c r="I206" s="28"/>
      <c r="J206" s="28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</row>
    <row r="207" spans="1:66" s="6" customFormat="1" ht="45" customHeight="1">
      <c r="A207" s="28"/>
      <c r="B207" s="28"/>
      <c r="C207" s="28"/>
      <c r="D207" s="28"/>
      <c r="E207" s="29"/>
      <c r="F207" s="28"/>
      <c r="G207" s="28"/>
      <c r="H207" s="28"/>
      <c r="I207" s="28"/>
      <c r="J207" s="28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</row>
    <row r="208" spans="1:66" s="6" customFormat="1" ht="45" customHeight="1">
      <c r="A208" s="28"/>
      <c r="B208" s="28"/>
      <c r="C208" s="28"/>
      <c r="D208" s="28"/>
      <c r="E208" s="29"/>
      <c r="F208" s="28"/>
      <c r="G208" s="28"/>
      <c r="H208" s="28"/>
      <c r="I208" s="28"/>
      <c r="J208" s="28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</row>
    <row r="209" spans="1:10" ht="45" customHeight="1">
      <c r="A209" s="28"/>
      <c r="B209" s="30"/>
      <c r="C209" s="30"/>
      <c r="D209" s="30"/>
      <c r="E209" s="31"/>
      <c r="F209" s="30"/>
      <c r="G209" s="28"/>
      <c r="H209" s="30"/>
      <c r="I209" s="30"/>
      <c r="J209" s="28"/>
    </row>
    <row r="210" spans="1:10" ht="45" customHeight="1">
      <c r="A210" s="28"/>
      <c r="B210" s="30"/>
      <c r="C210" s="30"/>
      <c r="D210" s="30"/>
      <c r="E210" s="31"/>
      <c r="F210" s="30"/>
      <c r="G210" s="28"/>
      <c r="H210" s="30"/>
      <c r="I210" s="30"/>
      <c r="J210" s="28"/>
    </row>
    <row r="211" spans="1:10" ht="44.1" customHeight="1">
      <c r="A211" s="28"/>
      <c r="B211" s="30"/>
      <c r="C211" s="30"/>
      <c r="D211" s="30"/>
      <c r="E211" s="31"/>
      <c r="F211" s="30"/>
      <c r="G211" s="28"/>
      <c r="H211" s="30"/>
      <c r="I211" s="30"/>
      <c r="J211" s="28"/>
    </row>
    <row r="212" spans="1:10" ht="44.1" customHeight="1">
      <c r="A212" s="28"/>
      <c r="B212" s="30"/>
      <c r="C212" s="30"/>
      <c r="D212" s="30"/>
      <c r="E212" s="31"/>
      <c r="F212" s="30"/>
      <c r="G212" s="36"/>
      <c r="H212" s="30"/>
      <c r="I212" s="30"/>
      <c r="J212" s="30"/>
    </row>
    <row r="213" spans="1:10" ht="44.1" customHeight="1">
      <c r="A213" s="28"/>
      <c r="B213" s="37"/>
      <c r="C213" s="37"/>
      <c r="D213" s="30"/>
      <c r="E213" s="38"/>
      <c r="F213" s="28"/>
      <c r="G213" s="30"/>
      <c r="H213" s="30"/>
      <c r="I213" s="30"/>
      <c r="J213" s="30"/>
    </row>
    <row r="214" spans="1:10" ht="44.1" customHeight="1">
      <c r="A214" s="28"/>
      <c r="B214" s="37"/>
      <c r="C214" s="37"/>
      <c r="D214" s="30"/>
      <c r="E214" s="38"/>
      <c r="F214" s="28"/>
      <c r="G214" s="28"/>
      <c r="H214" s="30"/>
      <c r="I214" s="30"/>
      <c r="J214" s="30"/>
    </row>
    <row r="215" spans="1:10" ht="42.95" customHeight="1">
      <c r="A215" s="28"/>
      <c r="B215" s="39"/>
      <c r="C215" s="37"/>
      <c r="D215" s="30"/>
      <c r="E215" s="38"/>
      <c r="F215" s="28"/>
      <c r="G215" s="28"/>
      <c r="H215" s="30"/>
      <c r="I215" s="30"/>
      <c r="J215" s="30"/>
    </row>
    <row r="216" spans="1:10" ht="45" customHeight="1">
      <c r="A216" s="28"/>
      <c r="B216" s="39"/>
      <c r="C216" s="37"/>
      <c r="D216" s="30"/>
      <c r="E216" s="38"/>
      <c r="F216" s="28"/>
      <c r="G216" s="28"/>
      <c r="H216" s="34"/>
      <c r="I216" s="30"/>
      <c r="J216" s="34"/>
    </row>
    <row r="217" spans="1:10" ht="45" customHeight="1">
      <c r="A217" s="28"/>
      <c r="B217" s="37"/>
      <c r="C217" s="37"/>
      <c r="D217" s="30"/>
      <c r="E217" s="38"/>
      <c r="F217" s="28"/>
      <c r="G217" s="28"/>
      <c r="H217" s="34"/>
      <c r="I217" s="30"/>
      <c r="J217" s="34"/>
    </row>
    <row r="218" spans="1:10" ht="48" customHeight="1">
      <c r="A218" s="28"/>
      <c r="B218" s="30"/>
      <c r="C218" s="30"/>
      <c r="D218" s="30"/>
      <c r="E218" s="31"/>
      <c r="F218" s="30"/>
      <c r="G218" s="29"/>
      <c r="H218" s="30"/>
      <c r="I218" s="30"/>
      <c r="J218" s="30"/>
    </row>
    <row r="219" spans="1:10" ht="33" customHeight="1">
      <c r="A219" s="28"/>
      <c r="B219" s="30"/>
      <c r="C219" s="30"/>
      <c r="D219" s="34"/>
      <c r="E219" s="40"/>
      <c r="F219" s="34"/>
      <c r="G219" s="29"/>
      <c r="H219" s="30"/>
      <c r="I219" s="30"/>
      <c r="J219" s="30"/>
    </row>
    <row r="220" spans="1:10" ht="24.95" customHeight="1">
      <c r="A220" s="28"/>
      <c r="B220" s="30"/>
      <c r="C220" s="30"/>
      <c r="D220" s="34"/>
      <c r="E220" s="40"/>
      <c r="F220" s="35"/>
      <c r="G220" s="36"/>
      <c r="H220" s="30"/>
      <c r="I220" s="30"/>
      <c r="J220" s="28"/>
    </row>
    <row r="221" spans="1:10" ht="15">
      <c r="A221" s="35"/>
      <c r="B221" s="41"/>
      <c r="C221" s="35"/>
      <c r="D221" s="35"/>
      <c r="E221" s="41"/>
      <c r="F221" s="35"/>
      <c r="G221" s="41"/>
      <c r="H221" s="42"/>
      <c r="I221" s="35"/>
      <c r="J221" s="35"/>
    </row>
    <row r="222" spans="1:10">
      <c r="A222" s="35"/>
      <c r="B222" s="35"/>
      <c r="C222" s="35"/>
      <c r="D222" s="35"/>
      <c r="E222" s="35"/>
      <c r="F222" s="35"/>
      <c r="G222" s="35"/>
      <c r="H222" s="42"/>
      <c r="I222" s="35"/>
      <c r="J222" s="35"/>
    </row>
    <row r="223" spans="1:10">
      <c r="A223" s="35"/>
      <c r="B223" s="35"/>
      <c r="C223" s="35"/>
      <c r="D223" s="35"/>
      <c r="E223" s="35"/>
      <c r="F223" s="35"/>
      <c r="G223" s="35"/>
      <c r="H223" s="42"/>
      <c r="I223" s="35"/>
      <c r="J223" s="35"/>
    </row>
    <row r="224" spans="1:10">
      <c r="A224" s="35"/>
      <c r="B224" s="35"/>
      <c r="C224" s="35"/>
      <c r="D224" s="35"/>
      <c r="E224" s="35"/>
      <c r="F224" s="35"/>
      <c r="G224" s="35"/>
      <c r="H224" s="42"/>
      <c r="I224" s="35"/>
      <c r="J224" s="35"/>
    </row>
    <row r="225" spans="1:10">
      <c r="A225" s="35"/>
      <c r="B225" s="35"/>
      <c r="C225" s="35"/>
      <c r="D225" s="35"/>
      <c r="E225" s="35"/>
      <c r="F225" s="35"/>
      <c r="G225" s="35"/>
      <c r="H225" s="42"/>
      <c r="I225" s="35"/>
      <c r="J225" s="35"/>
    </row>
    <row r="226" spans="1:10">
      <c r="A226" s="35"/>
      <c r="B226" s="35"/>
      <c r="C226" s="35"/>
      <c r="D226" s="35"/>
      <c r="E226" s="35"/>
      <c r="F226" s="35"/>
      <c r="G226" s="35"/>
      <c r="H226" s="42"/>
      <c r="I226" s="35"/>
      <c r="J226" s="35"/>
    </row>
    <row r="227" spans="1:10">
      <c r="A227" s="35"/>
      <c r="B227" s="35"/>
      <c r="C227" s="35"/>
      <c r="D227" s="35"/>
      <c r="E227" s="35"/>
      <c r="F227" s="35"/>
      <c r="G227" s="35"/>
      <c r="H227" s="42"/>
      <c r="I227" s="35"/>
      <c r="J227" s="35"/>
    </row>
  </sheetData>
  <autoFilter ref="A3:J220">
    <filterColumn colId="8">
      <filters>
        <filter val="Горчакова Ольга Владиславовна"/>
      </filters>
    </filterColumn>
    <filterColumn colId="9">
      <filters blank="1"/>
    </filterColumn>
  </autoFilter>
  <mergeCells count="1">
    <mergeCell ref="A1:I1"/>
  </mergeCells>
  <hyperlinks>
    <hyperlink ref="G46" r:id="rId1"/>
  </hyperlinks>
  <pageMargins left="0.39305555555555599" right="0.39305555555555599" top="0.39305555555555599" bottom="0.196527777777778" header="0.31388888888888899" footer="0.31388888888888899"/>
  <pageSetup paperSize="9" scale="9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2018-10-02T09:36:00Z</cp:lastPrinted>
  <dcterms:created xsi:type="dcterms:W3CDTF">1996-10-08T23:32:00Z</dcterms:created>
  <dcterms:modified xsi:type="dcterms:W3CDTF">2020-10-20T06:35:43Z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